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/>
  </bookViews>
  <sheets>
    <sheet name="表一" sheetId="5" r:id="rId1"/>
    <sheet name="表二、2025年市本级收入完成预计" sheetId="8" state="hidden" r:id="rId2"/>
    <sheet name="表五、全市收入2026年预计" sheetId="3" state="hidden" r:id="rId3"/>
    <sheet name="表六、市本级收入2026年预计" sheetId="9" state="hidden" r:id="rId4"/>
  </sheets>
  <definedNames>
    <definedName name="_xlnm.Print_Titles" hidden="1">#N/A</definedName>
    <definedName name="_xlnm.Print_Area" localSheetId="2">表五、全市收入2026年预计!$A$1:$F$26</definedName>
    <definedName name="_xlnm.Print_Area" localSheetId="1">表二、2025年市本级收入完成预计!$A$1:$F$26</definedName>
    <definedName name="_xlnm.Print_Area" localSheetId="3">表六、市本级收入2026年预计!$A$1:$F$26</definedName>
  </definedNames>
  <calcPr calcId="144525"/>
</workbook>
</file>

<file path=xl/sharedStrings.xml><?xml version="1.0" encoding="utf-8"?>
<sst xmlns="http://schemas.openxmlformats.org/spreadsheetml/2006/main" count="129" uniqueCount="70">
  <si>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>1</t>
    </r>
  </si>
  <si>
    <t>2025年衡阳县一般公共预算收入完成情况表</t>
  </si>
  <si>
    <t>单位：万元</t>
  </si>
  <si>
    <t>项       目</t>
  </si>
  <si>
    <t>2024年
决算数</t>
  </si>
  <si>
    <t>2025年预计
决算数</t>
  </si>
  <si>
    <t>比上年
增减额</t>
  </si>
  <si>
    <t>比上年增减%</t>
  </si>
  <si>
    <t>备  注</t>
  </si>
  <si>
    <t xml:space="preserve"> 一、地方收入</t>
  </si>
  <si>
    <t xml:space="preserve">    1、税收收入</t>
  </si>
  <si>
    <t xml:space="preserve">      增值税</t>
  </si>
  <si>
    <t xml:space="preserve">      企业所得税</t>
  </si>
  <si>
    <t xml:space="preserve">      个人所得税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</si>
  <si>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</si>
  <si>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</si>
  <si>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</si>
  <si>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</si>
  <si>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</si>
  <si>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</si>
  <si>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</si>
  <si>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  耕地占用税</t>
  </si>
  <si>
    <t xml:space="preserve">      契税</t>
  </si>
  <si>
    <t xml:space="preserve">      烟叶税</t>
  </si>
  <si>
    <t xml:space="preserve">      环境保护税</t>
  </si>
  <si>
    <t xml:space="preserve">      其他税收收入</t>
  </si>
  <si>
    <t xml:space="preserve">   2、非税收入</t>
  </si>
  <si>
    <t xml:space="preserve">      专项收入</t>
  </si>
  <si>
    <t xml:space="preserve">      行政事业性收费收入</t>
  </si>
  <si>
    <t xml:space="preserve">      国有资本经营收入</t>
  </si>
  <si>
    <t xml:space="preserve">      国有资源（资产）有偿使用收入</t>
  </si>
  <si>
    <t xml:space="preserve">      政府住房基金收入</t>
  </si>
  <si>
    <t xml:space="preserve">      其他收入</t>
  </si>
  <si>
    <t>二、上划中央收入</t>
  </si>
  <si>
    <t>三、上划省级收入</t>
  </si>
  <si>
    <t xml:space="preserve"> 一般公共预算收入总计</t>
  </si>
  <si>
    <t>2025年市本级一般公共预算收入完成情况表</t>
  </si>
  <si>
    <r>
      <rPr>
        <sz val="11"/>
        <rFont val="宋体"/>
        <charset val="134"/>
      </rPr>
      <t xml:space="preserve">项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目</t>
    </r>
  </si>
  <si>
    <t>2025年
完成数</t>
  </si>
  <si>
    <t>上  年
完成数</t>
  </si>
  <si>
    <t>比上年
增减％</t>
  </si>
  <si>
    <t>一、地方一般公共预算收入</t>
  </si>
  <si>
    <t xml:space="preserve"> 1、税收收入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</si>
  <si>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</si>
  <si>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</si>
  <si>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</si>
  <si>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</si>
  <si>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</si>
  <si>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</si>
  <si>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</si>
  <si>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</si>
  <si>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</si>
  <si>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</si>
  <si>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</si>
  <si>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</si>
  <si>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</si>
  <si>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</si>
  <si>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</si>
  <si>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 xml:space="preserve"> 2、非税收入</t>
  </si>
  <si>
    <t xml:space="preserve">    专项收入</t>
  </si>
  <si>
    <t xml:space="preserve">    行政事业性收费</t>
  </si>
  <si>
    <t xml:space="preserve">    国有资本经营收入</t>
  </si>
  <si>
    <t xml:space="preserve">    国有资源有偿使用收入</t>
  </si>
  <si>
    <t xml:space="preserve">    其他非税收入</t>
  </si>
  <si>
    <t>2026年全市一般公共预算收入预算草案表</t>
  </si>
  <si>
    <t>2024年
预算数</t>
  </si>
  <si>
    <t>2026年市本级一般公共预算收入预算草案表</t>
  </si>
  <si>
    <r>
      <rPr>
        <sz val="11"/>
        <rFont val="宋体"/>
        <charset val="134"/>
      </rPr>
      <t xml:space="preserve">项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目</t>
    </r>
  </si>
  <si>
    <t>2026年
预算数</t>
  </si>
  <si>
    <t>地方一般公共预算收入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</si>
</sst>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  <numFmt numFmtId="179" formatCode="_([$€-2]* #,##0.00_);_([$€-2]* \(#,##0.00\);_([$€-2]* &quot;-&quot;??_)"/>
    <numFmt numFmtId="180" formatCode="#,##0.00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8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79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0" fillId="0" borderId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49" applyFont="1" applyFill="1" applyBorder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176" fontId="2" fillId="0" borderId="0" xfId="52" applyNumberFormat="1" applyFont="1" applyFill="1" applyBorder="1" applyAlignment="1">
      <alignment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right" vertical="center"/>
    </xf>
    <xf numFmtId="0" fontId="4" fillId="0" borderId="1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left" vertical="center"/>
      <protection locked="0"/>
    </xf>
    <xf numFmtId="3" fontId="4" fillId="0" borderId="1" xfId="49" applyNumberFormat="1" applyFont="1" applyFill="1" applyBorder="1" applyAlignment="1">
      <alignment horizontal="right" vertical="center"/>
    </xf>
    <xf numFmtId="180" fontId="4" fillId="0" borderId="1" xfId="49" applyNumberFormat="1" applyFont="1" applyFill="1" applyBorder="1" applyAlignment="1">
      <alignment horizontal="right" vertical="center" wrapText="1"/>
    </xf>
    <xf numFmtId="0" fontId="4" fillId="0" borderId="1" xfId="49" applyFont="1" applyFill="1" applyBorder="1" applyAlignment="1" applyProtection="1">
      <alignment vertical="center"/>
      <protection locked="0"/>
    </xf>
    <xf numFmtId="0" fontId="4" fillId="0" borderId="1" xfId="49" applyFont="1" applyFill="1" applyBorder="1" applyAlignment="1">
      <alignment vertical="center"/>
    </xf>
    <xf numFmtId="3" fontId="4" fillId="0" borderId="1" xfId="52" applyNumberFormat="1" applyFont="1" applyFill="1" applyBorder="1" applyAlignment="1">
      <alignment horizontal="right" vertical="center"/>
    </xf>
    <xf numFmtId="0" fontId="4" fillId="0" borderId="1" xfId="52" applyFont="1" applyFill="1" applyBorder="1" applyAlignment="1" applyProtection="1">
      <alignment vertical="center"/>
      <protection locked="0"/>
    </xf>
    <xf numFmtId="0" fontId="4" fillId="0" borderId="1" xfId="49" applyFont="1" applyFill="1" applyBorder="1" applyAlignment="1">
      <alignment vertical="center" wrapText="1"/>
    </xf>
    <xf numFmtId="3" fontId="1" fillId="0" borderId="0" xfId="49" applyNumberFormat="1" applyFont="1" applyFill="1" applyBorder="1" applyAlignment="1">
      <alignment horizontal="center" vertical="center"/>
    </xf>
    <xf numFmtId="0" fontId="1" fillId="0" borderId="0" xfId="52" applyFont="1" applyFill="1" applyBorder="1" applyAlignment="1">
      <alignment vertical="center"/>
    </xf>
    <xf numFmtId="0" fontId="1" fillId="0" borderId="0" xfId="52" applyFont="1" applyFill="1" applyBorder="1" applyAlignment="1">
      <alignment horizontal="center" vertical="center"/>
    </xf>
    <xf numFmtId="0" fontId="3" fillId="0" borderId="0" xfId="52" applyFont="1" applyFill="1" applyBorder="1" applyAlignment="1">
      <alignment horizontal="center" vertical="center"/>
    </xf>
    <xf numFmtId="0" fontId="4" fillId="0" borderId="0" xfId="52" applyFont="1" applyFill="1" applyBorder="1" applyAlignment="1">
      <alignment vertical="center"/>
    </xf>
    <xf numFmtId="0" fontId="4" fillId="0" borderId="0" xfId="52" applyFont="1" applyFill="1" applyBorder="1" applyAlignment="1">
      <alignment horizontal="center" vertical="center"/>
    </xf>
    <xf numFmtId="0" fontId="4" fillId="0" borderId="0" xfId="52" applyFont="1" applyFill="1" applyBorder="1" applyAlignment="1">
      <alignment horizontal="right" vertical="center"/>
    </xf>
    <xf numFmtId="0" fontId="4" fillId="0" borderId="1" xfId="52" applyFont="1" applyFill="1" applyBorder="1" applyAlignment="1" applyProtection="1">
      <alignment horizontal="center" vertical="center"/>
      <protection locked="0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/>
    </xf>
    <xf numFmtId="0" fontId="4" fillId="0" borderId="2" xfId="52" applyFont="1" applyFill="1" applyBorder="1" applyAlignment="1" applyProtection="1">
      <alignment horizontal="left" vertical="center"/>
      <protection locked="0"/>
    </xf>
    <xf numFmtId="0" fontId="4" fillId="0" borderId="1" xfId="52" applyFont="1" applyFill="1" applyBorder="1" applyAlignment="1">
      <alignment vertical="center"/>
    </xf>
    <xf numFmtId="0" fontId="4" fillId="0" borderId="1" xfId="52" applyFont="1" applyFill="1" applyBorder="1" applyAlignment="1">
      <alignment vertical="center" wrapText="1"/>
    </xf>
    <xf numFmtId="178" fontId="1" fillId="0" borderId="0" xfId="52" applyNumberFormat="1" applyFont="1" applyFill="1" applyBorder="1" applyAlignment="1">
      <alignment horizontal="center" vertical="center"/>
    </xf>
    <xf numFmtId="176" fontId="1" fillId="0" borderId="0" xfId="52" applyNumberFormat="1" applyFont="1" applyFill="1" applyBorder="1" applyAlignment="1">
      <alignment vertical="center"/>
    </xf>
    <xf numFmtId="10" fontId="1" fillId="0" borderId="0" xfId="52" applyNumberFormat="1" applyFont="1" applyFill="1" applyBorder="1" applyAlignment="1">
      <alignment vertical="center"/>
    </xf>
    <xf numFmtId="180" fontId="4" fillId="0" borderId="1" xfId="52" applyNumberFormat="1" applyFont="1" applyFill="1" applyBorder="1" applyAlignment="1">
      <alignment horizontal="right" vertical="center" wrapText="1"/>
    </xf>
    <xf numFmtId="0" fontId="5" fillId="0" borderId="1" xfId="52" applyFont="1" applyFill="1" applyBorder="1" applyAlignment="1">
      <alignment vertical="center" wrapText="1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 vertical="center"/>
    </xf>
    <xf numFmtId="0" fontId="0" fillId="0" borderId="0" xfId="52" applyFont="1" applyFill="1" applyBorder="1" applyAlignment="1">
      <alignment vertical="center"/>
    </xf>
    <xf numFmtId="0" fontId="4" fillId="0" borderId="1" xfId="53" applyFont="1" applyFill="1" applyBorder="1" applyAlignment="1">
      <alignment horizontal="center" vertical="center"/>
    </xf>
    <xf numFmtId="177" fontId="4" fillId="0" borderId="1" xfId="53" applyNumberFormat="1" applyFont="1" applyFill="1" applyBorder="1" applyAlignment="1">
      <alignment horizontal="center" vertical="center" wrapText="1"/>
    </xf>
    <xf numFmtId="176" fontId="4" fillId="0" borderId="1" xfId="53" applyNumberFormat="1" applyFont="1" applyFill="1" applyBorder="1" applyAlignment="1">
      <alignment horizontal="center" vertical="center" wrapText="1"/>
    </xf>
    <xf numFmtId="10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left" vertical="center"/>
    </xf>
    <xf numFmtId="177" fontId="4" fillId="0" borderId="1" xfId="53" applyNumberFormat="1" applyFont="1" applyFill="1" applyBorder="1" applyAlignment="1">
      <alignment horizontal="center" vertical="center"/>
    </xf>
    <xf numFmtId="176" fontId="4" fillId="0" borderId="1" xfId="53" applyNumberFormat="1" applyFont="1" applyFill="1" applyBorder="1" applyAlignment="1">
      <alignment horizontal="center" vertical="center"/>
    </xf>
    <xf numFmtId="10" fontId="4" fillId="0" borderId="1" xfId="53" applyNumberFormat="1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27" applyNumberFormat="1" applyFont="1" applyBorder="1" applyAlignment="1">
      <alignment horizontal="center" vertical="center" wrapText="1"/>
    </xf>
    <xf numFmtId="177" fontId="4" fillId="0" borderId="1" xfId="27" applyNumberFormat="1" applyFont="1" applyBorder="1" applyAlignment="1">
      <alignment horizontal="center" vertical="center" wrapText="1"/>
    </xf>
    <xf numFmtId="0" fontId="4" fillId="0" borderId="1" xfId="27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53" applyNumberFormat="1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2013年预算收入安排_2016年预算执行及2017年年初预算草案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_白沙园-2018年预算草案12.28" xfId="52"/>
    <cellStyle name="常规_2016年预算执行及2017年年初预算草案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399975585192419"/>
  </sheetPr>
  <dimension ref="A1:Q31"/>
  <sheetViews>
    <sheetView showZeros="0" tabSelected="1" workbookViewId="0">
      <selection activeCell="L8" sqref="L8"/>
    </sheetView>
  </sheetViews>
  <sheetFormatPr defaultColWidth="7.99166666666667" defaultRowHeight="15.75"/>
  <cols>
    <col min="1" max="1" width="36.25" style="37" customWidth="1"/>
    <col min="2" max="2" width="9.79166666666667" style="38" customWidth="1"/>
    <col min="3" max="3" width="10.4666666666667" style="38" customWidth="1"/>
    <col min="4" max="4" width="9.675" style="38" customWidth="1"/>
    <col min="5" max="5" width="8.89166666666667" style="38" customWidth="1"/>
    <col min="6" max="6" width="12.9416666666667" style="37" customWidth="1"/>
    <col min="7" max="8" width="7.99166666666667" style="37"/>
    <col min="9" max="9" width="9.625" style="37" customWidth="1"/>
    <col min="10" max="10" width="8.375" style="37"/>
    <col min="11" max="12" width="7.99166666666667" style="37"/>
    <col min="13" max="13" width="10.75" style="37" customWidth="1"/>
    <col min="14" max="14" width="8.375" style="37"/>
    <col min="15" max="15" width="7.99166666666667" style="37"/>
    <col min="16" max="16" width="8.375" style="37"/>
    <col min="17" max="16384" width="7.99166666666667" style="37"/>
  </cols>
  <sheetData>
    <row r="1" spans="1:1">
      <c r="A1" s="39" t="s">
        <v>0</v>
      </c>
    </row>
    <row r="2" ht="36" customHeight="1" spans="1:6">
      <c r="A2" s="22" t="s">
        <v>1</v>
      </c>
      <c r="B2" s="22"/>
      <c r="C2" s="22"/>
      <c r="D2" s="22"/>
      <c r="E2" s="22"/>
      <c r="F2" s="22"/>
    </row>
    <row r="3" ht="22.5" customHeight="1" spans="1:6">
      <c r="A3" s="23"/>
      <c r="B3" s="24"/>
      <c r="C3" s="24"/>
      <c r="D3" s="24"/>
      <c r="E3" s="24"/>
      <c r="F3" s="25" t="s">
        <v>2</v>
      </c>
    </row>
    <row r="4" ht="39.2" customHeight="1" spans="1:17">
      <c r="A4" s="40" t="s">
        <v>3</v>
      </c>
      <c r="B4" s="41" t="s">
        <v>4</v>
      </c>
      <c r="C4" s="41" t="s">
        <v>5</v>
      </c>
      <c r="D4" s="42" t="s">
        <v>6</v>
      </c>
      <c r="E4" s="43" t="s">
        <v>7</v>
      </c>
      <c r="F4" s="28" t="s">
        <v>8</v>
      </c>
      <c r="G4"/>
      <c r="H4"/>
      <c r="I4"/>
      <c r="J4"/>
      <c r="K4"/>
      <c r="L4"/>
      <c r="M4"/>
      <c r="N4"/>
      <c r="O4"/>
      <c r="P4"/>
      <c r="Q4"/>
    </row>
    <row r="5" ht="20" customHeight="1" spans="1:17">
      <c r="A5" s="44" t="s">
        <v>9</v>
      </c>
      <c r="B5" s="45">
        <f>B6+B22</f>
        <v>148533</v>
      </c>
      <c r="C5" s="45">
        <f>C6+C22</f>
        <v>93735</v>
      </c>
      <c r="D5" s="46">
        <f t="shared" ref="D5:D32" si="0">C5-B5</f>
        <v>-54798</v>
      </c>
      <c r="E5" s="47">
        <f t="shared" ref="E5:E20" si="1">D5/ABS(B5)</f>
        <v>-0.368928116984105</v>
      </c>
      <c r="F5" s="31"/>
      <c r="G5"/>
      <c r="H5"/>
      <c r="I5"/>
      <c r="J5"/>
      <c r="K5"/>
      <c r="L5"/>
      <c r="M5"/>
      <c r="N5"/>
      <c r="O5"/>
      <c r="P5"/>
      <c r="Q5"/>
    </row>
    <row r="6" ht="20" customHeight="1" spans="1:17">
      <c r="A6" s="48" t="s">
        <v>10</v>
      </c>
      <c r="B6" s="45">
        <f>SUM(B7:B21)</f>
        <v>104677</v>
      </c>
      <c r="C6" s="45">
        <f>SUM(C7:C21)</f>
        <v>42661</v>
      </c>
      <c r="D6" s="46">
        <f t="shared" si="0"/>
        <v>-62016</v>
      </c>
      <c r="E6" s="47">
        <f t="shared" si="1"/>
        <v>-0.592451063748483</v>
      </c>
      <c r="F6" s="30"/>
      <c r="G6"/>
      <c r="H6"/>
      <c r="I6"/>
      <c r="J6"/>
      <c r="K6"/>
      <c r="L6"/>
      <c r="M6"/>
      <c r="N6"/>
      <c r="O6"/>
      <c r="P6"/>
      <c r="Q6"/>
    </row>
    <row r="7" ht="20" customHeight="1" spans="1:17">
      <c r="A7" s="48" t="s">
        <v>11</v>
      </c>
      <c r="B7" s="49">
        <v>18238</v>
      </c>
      <c r="C7" s="50">
        <v>18480</v>
      </c>
      <c r="D7" s="46">
        <f t="shared" si="0"/>
        <v>242</v>
      </c>
      <c r="E7" s="47">
        <f t="shared" si="1"/>
        <v>0.0132689987937274</v>
      </c>
      <c r="F7" s="31"/>
      <c r="G7"/>
      <c r="H7"/>
      <c r="I7"/>
      <c r="J7"/>
      <c r="K7"/>
      <c r="L7"/>
      <c r="M7"/>
      <c r="N7"/>
      <c r="O7"/>
      <c r="P7"/>
      <c r="Q7"/>
    </row>
    <row r="8" ht="20" customHeight="1" spans="1:17">
      <c r="A8" s="48" t="s">
        <v>12</v>
      </c>
      <c r="B8" s="45">
        <v>2824</v>
      </c>
      <c r="C8" s="51">
        <v>4605</v>
      </c>
      <c r="D8" s="46">
        <f t="shared" si="0"/>
        <v>1781</v>
      </c>
      <c r="E8" s="47">
        <f t="shared" si="1"/>
        <v>0.630665722379603</v>
      </c>
      <c r="F8" s="30"/>
      <c r="G8"/>
      <c r="H8"/>
      <c r="I8"/>
      <c r="J8"/>
      <c r="K8"/>
      <c r="L8"/>
      <c r="M8"/>
      <c r="N8"/>
      <c r="O8"/>
      <c r="P8"/>
      <c r="Q8"/>
    </row>
    <row r="9" ht="20" customHeight="1" spans="1:17">
      <c r="A9" s="48" t="s">
        <v>13</v>
      </c>
      <c r="B9" s="45">
        <v>842</v>
      </c>
      <c r="C9" s="51">
        <v>843</v>
      </c>
      <c r="D9" s="46">
        <f t="shared" si="0"/>
        <v>1</v>
      </c>
      <c r="E9" s="47">
        <f t="shared" si="1"/>
        <v>0.00118764845605701</v>
      </c>
      <c r="F9" s="30"/>
      <c r="G9"/>
      <c r="H9"/>
      <c r="I9"/>
      <c r="J9"/>
      <c r="K9"/>
      <c r="L9"/>
      <c r="M9"/>
      <c r="N9"/>
      <c r="O9"/>
      <c r="P9"/>
      <c r="Q9"/>
    </row>
    <row r="10" ht="20" customHeight="1" spans="1:17">
      <c r="A10" s="48" t="s">
        <v>14</v>
      </c>
      <c r="B10" s="45">
        <v>2373</v>
      </c>
      <c r="C10" s="51">
        <v>2158</v>
      </c>
      <c r="D10" s="46">
        <f t="shared" si="0"/>
        <v>-215</v>
      </c>
      <c r="E10" s="47">
        <f t="shared" si="1"/>
        <v>-0.0906026127265065</v>
      </c>
      <c r="F10" s="30"/>
      <c r="G10"/>
      <c r="H10"/>
      <c r="I10"/>
      <c r="J10"/>
      <c r="K10"/>
      <c r="L10"/>
      <c r="M10"/>
      <c r="N10"/>
      <c r="O10"/>
      <c r="P10"/>
      <c r="Q10"/>
    </row>
    <row r="11" ht="20" customHeight="1" spans="1:17">
      <c r="A11" s="48" t="s">
        <v>15</v>
      </c>
      <c r="B11" s="45">
        <v>2205</v>
      </c>
      <c r="C11" s="51">
        <v>2270</v>
      </c>
      <c r="D11" s="46">
        <f t="shared" si="0"/>
        <v>65</v>
      </c>
      <c r="E11" s="47">
        <f t="shared" si="1"/>
        <v>0.0294784580498866</v>
      </c>
      <c r="F11" s="30"/>
      <c r="G11"/>
      <c r="H11"/>
      <c r="I11"/>
      <c r="J11"/>
      <c r="K11"/>
      <c r="L11"/>
      <c r="M11"/>
      <c r="N11"/>
      <c r="O11"/>
      <c r="P11"/>
      <c r="Q11"/>
    </row>
    <row r="12" ht="20" customHeight="1" spans="1:17">
      <c r="A12" s="48" t="s">
        <v>16</v>
      </c>
      <c r="B12" s="45">
        <v>8628</v>
      </c>
      <c r="C12" s="51">
        <v>14672</v>
      </c>
      <c r="D12" s="46">
        <f t="shared" si="0"/>
        <v>6044</v>
      </c>
      <c r="E12" s="47">
        <f t="shared" si="1"/>
        <v>0.70050996754752</v>
      </c>
      <c r="F12" s="30"/>
      <c r="G12"/>
      <c r="H12"/>
      <c r="I12"/>
      <c r="J12"/>
      <c r="K12"/>
      <c r="L12"/>
      <c r="M12"/>
      <c r="N12"/>
      <c r="O12"/>
      <c r="P12"/>
      <c r="Q12"/>
    </row>
    <row r="13" ht="20" customHeight="1" spans="1:17">
      <c r="A13" s="48" t="s">
        <v>17</v>
      </c>
      <c r="B13" s="45">
        <v>758</v>
      </c>
      <c r="C13" s="51">
        <v>1006</v>
      </c>
      <c r="D13" s="46">
        <f t="shared" si="0"/>
        <v>248</v>
      </c>
      <c r="E13" s="47">
        <f t="shared" si="1"/>
        <v>0.327176781002639</v>
      </c>
      <c r="F13" s="30"/>
      <c r="G13"/>
      <c r="H13"/>
      <c r="I13"/>
      <c r="J13"/>
      <c r="K13"/>
      <c r="L13"/>
      <c r="M13"/>
      <c r="N13"/>
      <c r="O13"/>
      <c r="P13"/>
      <c r="Q13"/>
    </row>
    <row r="14" ht="20" customHeight="1" spans="1:17">
      <c r="A14" s="48" t="s">
        <v>18</v>
      </c>
      <c r="B14" s="45">
        <v>2335</v>
      </c>
      <c r="C14" s="51">
        <v>4431</v>
      </c>
      <c r="D14" s="46">
        <f t="shared" si="0"/>
        <v>2096</v>
      </c>
      <c r="E14" s="47">
        <f t="shared" si="1"/>
        <v>0.897644539614561</v>
      </c>
      <c r="F14" s="30"/>
      <c r="G14"/>
      <c r="H14"/>
      <c r="I14"/>
      <c r="J14"/>
      <c r="K14"/>
      <c r="L14"/>
      <c r="M14"/>
      <c r="N14"/>
      <c r="O14"/>
      <c r="P14"/>
      <c r="Q14"/>
    </row>
    <row r="15" ht="20" customHeight="1" spans="1:17">
      <c r="A15" s="48" t="s">
        <v>19</v>
      </c>
      <c r="B15" s="45">
        <v>56292</v>
      </c>
      <c r="C15" s="52">
        <v>-20736</v>
      </c>
      <c r="D15" s="46">
        <f t="shared" si="0"/>
        <v>-77028</v>
      </c>
      <c r="E15" s="47">
        <f t="shared" si="1"/>
        <v>-1.36836495416755</v>
      </c>
      <c r="F15" s="30"/>
      <c r="G15"/>
      <c r="H15"/>
      <c r="I15"/>
      <c r="J15"/>
      <c r="K15"/>
      <c r="L15"/>
      <c r="M15"/>
      <c r="N15"/>
      <c r="O15"/>
      <c r="P15"/>
      <c r="Q15"/>
    </row>
    <row r="16" ht="20" customHeight="1" spans="1:17">
      <c r="A16" s="48" t="s">
        <v>20</v>
      </c>
      <c r="B16" s="45">
        <v>1807</v>
      </c>
      <c r="C16" s="51">
        <v>1713</v>
      </c>
      <c r="D16" s="46">
        <f t="shared" si="0"/>
        <v>-94</v>
      </c>
      <c r="E16" s="47">
        <f t="shared" si="1"/>
        <v>-0.0520199225235196</v>
      </c>
      <c r="F16" s="30"/>
      <c r="G16"/>
      <c r="H16"/>
      <c r="I16"/>
      <c r="J16"/>
      <c r="K16"/>
      <c r="L16"/>
      <c r="M16"/>
      <c r="N16"/>
      <c r="O16"/>
      <c r="P16"/>
      <c r="Q16"/>
    </row>
    <row r="17" ht="20" customHeight="1" spans="1:17">
      <c r="A17" s="48" t="s">
        <v>21</v>
      </c>
      <c r="B17" s="45">
        <v>286</v>
      </c>
      <c r="C17" s="51">
        <v>5269</v>
      </c>
      <c r="D17" s="46">
        <f t="shared" si="0"/>
        <v>4983</v>
      </c>
      <c r="E17" s="47">
        <f t="shared" si="1"/>
        <v>17.4230769230769</v>
      </c>
      <c r="F17" s="30"/>
      <c r="G17"/>
      <c r="H17"/>
      <c r="I17"/>
      <c r="J17"/>
      <c r="K17"/>
      <c r="L17"/>
      <c r="M17"/>
      <c r="N17"/>
      <c r="O17"/>
      <c r="P17"/>
      <c r="Q17"/>
    </row>
    <row r="18" ht="20" customHeight="1" spans="1:17">
      <c r="A18" s="48" t="s">
        <v>22</v>
      </c>
      <c r="B18" s="45">
        <v>6544</v>
      </c>
      <c r="C18" s="51">
        <v>6889</v>
      </c>
      <c r="D18" s="46">
        <f t="shared" si="0"/>
        <v>345</v>
      </c>
      <c r="E18" s="47">
        <f t="shared" si="1"/>
        <v>0.0527200488997555</v>
      </c>
      <c r="F18" s="31"/>
      <c r="G18"/>
      <c r="H18"/>
      <c r="I18"/>
      <c r="J18"/>
      <c r="K18"/>
      <c r="L18"/>
      <c r="M18"/>
      <c r="N18"/>
      <c r="O18"/>
      <c r="P18"/>
      <c r="Q18"/>
    </row>
    <row r="19" ht="20" customHeight="1" spans="1:17">
      <c r="A19" s="48" t="s">
        <v>23</v>
      </c>
      <c r="B19" s="45">
        <v>1132</v>
      </c>
      <c r="C19" s="51">
        <v>810</v>
      </c>
      <c r="D19" s="46">
        <f t="shared" si="0"/>
        <v>-322</v>
      </c>
      <c r="E19" s="47">
        <f t="shared" si="1"/>
        <v>-0.284452296819788</v>
      </c>
      <c r="F19" s="30"/>
      <c r="G19"/>
      <c r="H19"/>
      <c r="I19"/>
      <c r="J19"/>
      <c r="K19"/>
      <c r="L19"/>
      <c r="M19"/>
      <c r="N19"/>
      <c r="O19"/>
      <c r="P19"/>
      <c r="Q19"/>
    </row>
    <row r="20" ht="20" customHeight="1" spans="1:17">
      <c r="A20" s="48" t="s">
        <v>24</v>
      </c>
      <c r="B20" s="45">
        <v>413</v>
      </c>
      <c r="C20" s="51">
        <v>251</v>
      </c>
      <c r="D20" s="46">
        <f t="shared" si="0"/>
        <v>-162</v>
      </c>
      <c r="E20" s="47">
        <f t="shared" si="1"/>
        <v>-0.39225181598063</v>
      </c>
      <c r="F20" s="30"/>
      <c r="G20"/>
      <c r="H20"/>
      <c r="I20"/>
      <c r="J20"/>
      <c r="K20"/>
      <c r="L20"/>
      <c r="M20"/>
      <c r="N20"/>
      <c r="O20"/>
      <c r="P20"/>
      <c r="Q20"/>
    </row>
    <row r="21" ht="20" customHeight="1" spans="1:17">
      <c r="A21" s="48" t="s">
        <v>25</v>
      </c>
      <c r="B21" s="46"/>
      <c r="C21" s="50"/>
      <c r="D21" s="46">
        <f t="shared" si="0"/>
        <v>0</v>
      </c>
      <c r="E21" s="47"/>
      <c r="F21" s="31"/>
      <c r="G21"/>
      <c r="H21"/>
      <c r="I21"/>
      <c r="J21"/>
      <c r="K21"/>
      <c r="L21"/>
      <c r="M21"/>
      <c r="N21"/>
      <c r="O21"/>
      <c r="P21"/>
      <c r="Q21"/>
    </row>
    <row r="22" ht="20" customHeight="1" spans="1:17">
      <c r="A22" s="48" t="s">
        <v>26</v>
      </c>
      <c r="B22" s="45">
        <f>SUM(B23:B28)</f>
        <v>43856</v>
      </c>
      <c r="C22" s="45">
        <f>SUM(C23:C28)</f>
        <v>51074</v>
      </c>
      <c r="D22" s="46">
        <f t="shared" si="0"/>
        <v>7218</v>
      </c>
      <c r="E22" s="47">
        <f>D22/ABS(B22)</f>
        <v>0.164584093396571</v>
      </c>
      <c r="F22" s="30"/>
      <c r="G22"/>
      <c r="H22"/>
      <c r="I22"/>
      <c r="J22"/>
      <c r="K22"/>
      <c r="L22"/>
      <c r="M22"/>
      <c r="N22"/>
      <c r="O22"/>
      <c r="P22"/>
      <c r="Q22"/>
    </row>
    <row r="23" ht="20" customHeight="1" spans="1:17">
      <c r="A23" s="48" t="s">
        <v>27</v>
      </c>
      <c r="B23" s="45">
        <v>5990</v>
      </c>
      <c r="C23" s="51">
        <v>6980</v>
      </c>
      <c r="D23" s="46">
        <f t="shared" si="0"/>
        <v>990</v>
      </c>
      <c r="E23" s="47">
        <f>D23/ABS(B23)</f>
        <v>0.165275459098498</v>
      </c>
      <c r="F23" s="30"/>
      <c r="G23"/>
      <c r="H23"/>
      <c r="I23"/>
      <c r="J23"/>
      <c r="K23"/>
      <c r="L23"/>
      <c r="M23"/>
      <c r="N23"/>
      <c r="O23"/>
      <c r="P23"/>
      <c r="Q23"/>
    </row>
    <row r="24" ht="20" customHeight="1" spans="1:17">
      <c r="A24" s="48" t="s">
        <v>28</v>
      </c>
      <c r="B24" s="45">
        <v>1992</v>
      </c>
      <c r="C24" s="51">
        <v>3005</v>
      </c>
      <c r="D24" s="46">
        <f t="shared" si="0"/>
        <v>1013</v>
      </c>
      <c r="E24" s="47">
        <f>D24/ABS(B24)</f>
        <v>0.508534136546185</v>
      </c>
      <c r="F24" s="30"/>
      <c r="G24"/>
      <c r="H24"/>
      <c r="I24"/>
      <c r="J24"/>
      <c r="K24"/>
      <c r="L24"/>
      <c r="M24"/>
      <c r="N24"/>
      <c r="O24"/>
      <c r="P24"/>
      <c r="Q24"/>
    </row>
    <row r="25" ht="20" customHeight="1" spans="1:17">
      <c r="A25" s="48" t="s">
        <v>29</v>
      </c>
      <c r="B25" s="45">
        <v>547</v>
      </c>
      <c r="C25" s="51">
        <v>132</v>
      </c>
      <c r="D25" s="46">
        <f t="shared" si="0"/>
        <v>-415</v>
      </c>
      <c r="E25" s="47">
        <f t="shared" ref="E25:E31" si="2">D25/ABS(B25)</f>
        <v>-0.758683729433272</v>
      </c>
      <c r="F25" s="30"/>
      <c r="G25"/>
      <c r="H25"/>
      <c r="I25"/>
      <c r="J25"/>
      <c r="K25"/>
      <c r="L25"/>
      <c r="M25"/>
      <c r="N25"/>
      <c r="O25"/>
      <c r="P25"/>
      <c r="Q25"/>
    </row>
    <row r="26" ht="20" customHeight="1" spans="1:6">
      <c r="A26" s="48" t="s">
        <v>30</v>
      </c>
      <c r="B26" s="45">
        <v>9493</v>
      </c>
      <c r="C26" s="53">
        <v>20742</v>
      </c>
      <c r="D26" s="46">
        <f t="shared" si="0"/>
        <v>11249</v>
      </c>
      <c r="E26" s="47">
        <f t="shared" si="2"/>
        <v>1.18497840514063</v>
      </c>
      <c r="F26" s="30"/>
    </row>
    <row r="27" ht="20" customHeight="1" spans="1:6">
      <c r="A27" s="48" t="s">
        <v>31</v>
      </c>
      <c r="B27" s="45">
        <v>1699</v>
      </c>
      <c r="C27" s="51">
        <v>2718</v>
      </c>
      <c r="D27" s="46">
        <f t="shared" si="0"/>
        <v>1019</v>
      </c>
      <c r="E27" s="47">
        <f t="shared" si="2"/>
        <v>0.599764567392584</v>
      </c>
      <c r="F27" s="30"/>
    </row>
    <row r="28" ht="20" customHeight="1" spans="1:6">
      <c r="A28" s="48" t="s">
        <v>32</v>
      </c>
      <c r="B28" s="45">
        <v>24135</v>
      </c>
      <c r="C28" s="54">
        <v>17497</v>
      </c>
      <c r="D28" s="46">
        <f t="shared" si="0"/>
        <v>-6638</v>
      </c>
      <c r="E28" s="47">
        <f t="shared" si="2"/>
        <v>-0.27503625440232</v>
      </c>
      <c r="F28" s="30"/>
    </row>
    <row r="29" ht="20" customHeight="1" spans="1:6">
      <c r="A29" s="48" t="s">
        <v>33</v>
      </c>
      <c r="B29" s="45">
        <v>33496</v>
      </c>
      <c r="C29" s="46">
        <v>37244</v>
      </c>
      <c r="D29" s="46">
        <f t="shared" si="0"/>
        <v>3748</v>
      </c>
      <c r="E29" s="47">
        <f t="shared" si="2"/>
        <v>0.111893957487461</v>
      </c>
      <c r="F29" s="30"/>
    </row>
    <row r="30" ht="20" customHeight="1" spans="1:6">
      <c r="A30" s="48" t="s">
        <v>34</v>
      </c>
      <c r="B30" s="45">
        <v>10531</v>
      </c>
      <c r="C30" s="45">
        <v>12011</v>
      </c>
      <c r="D30" s="46">
        <f t="shared" si="0"/>
        <v>1480</v>
      </c>
      <c r="E30" s="47">
        <f t="shared" si="2"/>
        <v>0.140537460829931</v>
      </c>
      <c r="F30" s="30"/>
    </row>
    <row r="31" ht="20" customHeight="1" spans="1:6">
      <c r="A31" s="48" t="s">
        <v>35</v>
      </c>
      <c r="B31" s="45">
        <f>B5+B29+B30</f>
        <v>192560</v>
      </c>
      <c r="C31" s="45">
        <f>C5+C29+C30</f>
        <v>142990</v>
      </c>
      <c r="D31" s="46">
        <f t="shared" si="0"/>
        <v>-49570</v>
      </c>
      <c r="E31" s="47">
        <f t="shared" si="2"/>
        <v>-0.257426256751143</v>
      </c>
      <c r="F31" s="30"/>
    </row>
  </sheetData>
  <mergeCells count="1">
    <mergeCell ref="A2:F2"/>
  </mergeCells>
  <dataValidations count="1">
    <dataValidation type="decimal" operator="between" allowBlank="1" showInputMessage="1" showErrorMessage="1" sqref="C26">
      <formula1>-99999999999999</formula1>
      <formula2>99999999999999</formula2>
    </dataValidation>
  </dataValidations>
  <printOptions horizontalCentered="1"/>
  <pageMargins left="0.786805555555556" right="0.786805555555556" top="0.786805555555556" bottom="0.786805555555556" header="0.298611111111111" footer="0.298611111111111"/>
  <pageSetup paperSize="9" orientation="portrait" blackAndWhite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showZeros="0" zoomScale="90" zoomScaleNormal="90" workbookViewId="0">
      <selection activeCell="E26" sqref="E26"/>
    </sheetView>
  </sheetViews>
  <sheetFormatPr defaultColWidth="7.99166666666667" defaultRowHeight="13.5"/>
  <cols>
    <col min="1" max="1" width="23.625" style="20" customWidth="1"/>
    <col min="2" max="2" width="9.79166666666667" style="21" customWidth="1"/>
    <col min="3" max="3" width="10.4666666666667" style="21" customWidth="1"/>
    <col min="4" max="5" width="8.89166666666667" style="21" customWidth="1"/>
    <col min="6" max="6" width="12.9416666666667" style="20" customWidth="1"/>
    <col min="7" max="7" width="7.99166666666667" style="20"/>
    <col min="8" max="8" width="25.75" style="20" customWidth="1"/>
    <col min="9" max="9" width="9.875" style="20" customWidth="1"/>
    <col min="10" max="10" width="7.99166666666667" style="20"/>
    <col min="11" max="12" width="8.375" style="20"/>
    <col min="13" max="13" width="7.99166666666667" style="20"/>
    <col min="14" max="14" width="11.5" style="33"/>
    <col min="15" max="15" width="10.375" style="20"/>
    <col min="16" max="16" width="7.99166666666667" style="20"/>
    <col min="17" max="17" width="8.375" style="20"/>
    <col min="18" max="18" width="7.99166666666667" style="20"/>
    <col min="19" max="19" width="11.5" style="34"/>
    <col min="20" max="16384" width="7.99166666666667" style="20"/>
  </cols>
  <sheetData>
    <row r="1" ht="36" customHeight="1" spans="1:21">
      <c r="A1" s="22" t="s">
        <v>36</v>
      </c>
      <c r="B1" s="22"/>
      <c r="C1" s="22"/>
      <c r="D1" s="22"/>
      <c r="E1" s="22"/>
      <c r="F1" s="22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22.5" customHeight="1" spans="1:21">
      <c r="A2" s="23"/>
      <c r="B2" s="24"/>
      <c r="C2" s="24"/>
      <c r="D2" s="24"/>
      <c r="E2" s="24"/>
      <c r="F2" s="25" t="s">
        <v>2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</row>
    <row r="3" ht="39.2" customHeight="1" spans="1:21">
      <c r="A3" s="26" t="s">
        <v>37</v>
      </c>
      <c r="B3" s="27" t="s">
        <v>38</v>
      </c>
      <c r="C3" s="27" t="s">
        <v>39</v>
      </c>
      <c r="D3" s="27" t="s">
        <v>6</v>
      </c>
      <c r="E3" s="27" t="s">
        <v>40</v>
      </c>
      <c r="F3" s="28" t="s">
        <v>8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</row>
    <row r="4" ht="21.95" customHeight="1" spans="1:21">
      <c r="A4" s="29" t="s">
        <v>41</v>
      </c>
      <c r="B4" s="16">
        <v>606047</v>
      </c>
      <c r="C4" s="16">
        <v>604068</v>
      </c>
      <c r="D4" s="16">
        <v>1979</v>
      </c>
      <c r="E4" s="35">
        <v>0.33</v>
      </c>
      <c r="F4" s="36"/>
      <c r="G4"/>
      <c r="H4"/>
      <c r="I4"/>
      <c r="J4"/>
      <c r="K4"/>
      <c r="L4"/>
      <c r="M4"/>
      <c r="N4"/>
      <c r="O4"/>
      <c r="P4"/>
      <c r="Q4"/>
      <c r="R4"/>
      <c r="S4"/>
      <c r="T4"/>
      <c r="U4"/>
    </row>
    <row r="5" ht="21.95" customHeight="1" spans="1:21">
      <c r="A5" s="17" t="s">
        <v>42</v>
      </c>
      <c r="B5" s="16">
        <v>347807</v>
      </c>
      <c r="C5" s="16">
        <v>347113</v>
      </c>
      <c r="D5" s="16">
        <v>694</v>
      </c>
      <c r="E5" s="35">
        <v>0.2</v>
      </c>
      <c r="F5" s="30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ht="21.95" customHeight="1" spans="1:21">
      <c r="A6" s="17" t="s">
        <v>43</v>
      </c>
      <c r="B6" s="16">
        <v>93170</v>
      </c>
      <c r="C6" s="16">
        <v>95968</v>
      </c>
      <c r="D6" s="16">
        <v>-2798</v>
      </c>
      <c r="E6" s="35">
        <v>-2.92</v>
      </c>
      <c r="F6" s="31"/>
      <c r="G6"/>
      <c r="H6"/>
      <c r="I6"/>
      <c r="J6"/>
      <c r="K6"/>
      <c r="L6"/>
      <c r="M6"/>
      <c r="N6"/>
      <c r="O6"/>
      <c r="P6"/>
      <c r="Q6"/>
      <c r="R6"/>
      <c r="S6"/>
      <c r="T6"/>
      <c r="U6"/>
    </row>
    <row r="7" ht="21.95" customHeight="1" spans="1:21">
      <c r="A7" s="17" t="s">
        <v>44</v>
      </c>
      <c r="B7" s="16">
        <v>25369</v>
      </c>
      <c r="C7" s="16">
        <v>23346</v>
      </c>
      <c r="D7" s="16">
        <v>2023</v>
      </c>
      <c r="E7" s="35">
        <v>8.67</v>
      </c>
      <c r="F7" s="30"/>
      <c r="G7"/>
      <c r="H7"/>
      <c r="I7"/>
      <c r="J7"/>
      <c r="K7"/>
      <c r="L7"/>
      <c r="M7"/>
      <c r="N7"/>
      <c r="O7"/>
      <c r="P7"/>
      <c r="Q7"/>
      <c r="R7"/>
      <c r="S7"/>
      <c r="T7"/>
      <c r="U7"/>
    </row>
    <row r="8" ht="21.95" customHeight="1" spans="1:21">
      <c r="A8" s="17" t="s">
        <v>45</v>
      </c>
      <c r="B8" s="16">
        <v>21312</v>
      </c>
      <c r="C8" s="16">
        <v>11036</v>
      </c>
      <c r="D8" s="16">
        <v>10276</v>
      </c>
      <c r="E8" s="35">
        <v>93.11</v>
      </c>
      <c r="F8" s="30"/>
      <c r="G8"/>
      <c r="H8"/>
      <c r="I8"/>
      <c r="J8"/>
      <c r="K8"/>
      <c r="L8"/>
      <c r="M8"/>
      <c r="N8"/>
      <c r="O8"/>
      <c r="P8"/>
      <c r="Q8"/>
      <c r="R8"/>
      <c r="S8"/>
      <c r="T8"/>
      <c r="U8"/>
    </row>
    <row r="9" ht="21.95" customHeight="1" spans="1:21">
      <c r="A9" s="17" t="s">
        <v>46</v>
      </c>
      <c r="B9" s="16">
        <v>2545</v>
      </c>
      <c r="C9" s="16">
        <v>2123</v>
      </c>
      <c r="D9" s="16">
        <v>422</v>
      </c>
      <c r="E9" s="35">
        <v>19.88</v>
      </c>
      <c r="F9" s="30"/>
      <c r="G9"/>
      <c r="H9"/>
      <c r="I9"/>
      <c r="J9"/>
      <c r="K9"/>
      <c r="L9"/>
      <c r="M9"/>
      <c r="N9"/>
      <c r="O9"/>
      <c r="P9"/>
      <c r="Q9"/>
      <c r="R9"/>
      <c r="S9"/>
      <c r="T9"/>
      <c r="U9"/>
    </row>
    <row r="10" ht="21.95" customHeight="1" spans="1:21">
      <c r="A10" s="17" t="s">
        <v>47</v>
      </c>
      <c r="B10" s="16">
        <v>21911</v>
      </c>
      <c r="C10" s="16">
        <v>22599</v>
      </c>
      <c r="D10" s="16">
        <v>-688</v>
      </c>
      <c r="E10" s="35">
        <v>-3.04</v>
      </c>
      <c r="F10" s="3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</row>
    <row r="11" ht="21.95" customHeight="1" spans="1:21">
      <c r="A11" s="17" t="s">
        <v>48</v>
      </c>
      <c r="B11" s="16">
        <v>54583</v>
      </c>
      <c r="C11" s="16">
        <v>61383</v>
      </c>
      <c r="D11" s="16">
        <v>-6800</v>
      </c>
      <c r="E11" s="35">
        <v>-11.08</v>
      </c>
      <c r="F11" s="30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ht="21.95" customHeight="1" spans="1:21">
      <c r="A12" s="17" t="s">
        <v>49</v>
      </c>
      <c r="B12" s="16">
        <v>8615</v>
      </c>
      <c r="C12" s="16">
        <v>9405</v>
      </c>
      <c r="D12" s="16">
        <v>-790</v>
      </c>
      <c r="E12" s="35">
        <v>-8.4</v>
      </c>
      <c r="F12" s="30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ht="21.95" customHeight="1" spans="1:21">
      <c r="A13" s="17" t="s">
        <v>50</v>
      </c>
      <c r="B13" s="16">
        <v>27116</v>
      </c>
      <c r="C13" s="16">
        <v>27840</v>
      </c>
      <c r="D13" s="16">
        <v>-724</v>
      </c>
      <c r="E13" s="35">
        <v>-2.6</v>
      </c>
      <c r="F13" s="30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ht="21.95" customHeight="1" spans="1:21">
      <c r="A14" s="17" t="s">
        <v>51</v>
      </c>
      <c r="B14" s="16">
        <v>28670</v>
      </c>
      <c r="C14" s="16">
        <v>30148</v>
      </c>
      <c r="D14" s="16">
        <v>-1478</v>
      </c>
      <c r="E14" s="35">
        <v>-4.9</v>
      </c>
      <c r="F14" s="30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ht="21.95" customHeight="1" spans="1:21">
      <c r="A15" s="17" t="s">
        <v>52</v>
      </c>
      <c r="B15" s="16">
        <v>5849</v>
      </c>
      <c r="C15" s="16">
        <v>5770</v>
      </c>
      <c r="D15" s="16">
        <v>79</v>
      </c>
      <c r="E15" s="35">
        <v>1.37</v>
      </c>
      <c r="F15" s="30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ht="21.95" customHeight="1" spans="1:21">
      <c r="A16" s="17" t="s">
        <v>53</v>
      </c>
      <c r="B16" s="16">
        <v>0</v>
      </c>
      <c r="C16" s="16">
        <v>0</v>
      </c>
      <c r="D16" s="16"/>
      <c r="E16" s="35"/>
      <c r="F16" s="30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ht="21.95" customHeight="1" spans="1:21">
      <c r="A17" s="17" t="s">
        <v>54</v>
      </c>
      <c r="B17" s="16">
        <v>58042</v>
      </c>
      <c r="C17" s="16">
        <v>56820</v>
      </c>
      <c r="D17" s="16">
        <v>1222</v>
      </c>
      <c r="E17" s="35">
        <v>2.15</v>
      </c>
      <c r="F17" s="31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ht="21.95" customHeight="1" spans="1:21">
      <c r="A18" s="17" t="s">
        <v>55</v>
      </c>
      <c r="B18" s="16">
        <v>0</v>
      </c>
      <c r="C18" s="16">
        <v>0</v>
      </c>
      <c r="D18" s="16"/>
      <c r="E18" s="35"/>
      <c r="F18" s="30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ht="21.95" customHeight="1" spans="1:21">
      <c r="A19" s="17" t="s">
        <v>56</v>
      </c>
      <c r="B19" s="16">
        <v>577</v>
      </c>
      <c r="C19" s="16">
        <v>663</v>
      </c>
      <c r="D19" s="16">
        <v>-86</v>
      </c>
      <c r="E19" s="35">
        <v>-12.97</v>
      </c>
      <c r="F19" s="30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ht="21.95" customHeight="1" spans="1:21">
      <c r="A20" s="17" t="s">
        <v>57</v>
      </c>
      <c r="B20" s="16">
        <v>48</v>
      </c>
      <c r="C20" s="16">
        <v>12</v>
      </c>
      <c r="D20" s="16">
        <v>36</v>
      </c>
      <c r="E20" s="35">
        <v>300</v>
      </c>
      <c r="F20" s="3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ht="21.95" customHeight="1" spans="1:21">
      <c r="A21" s="17" t="s">
        <v>58</v>
      </c>
      <c r="B21" s="16">
        <v>258240</v>
      </c>
      <c r="C21" s="16">
        <v>256955</v>
      </c>
      <c r="D21" s="16">
        <v>1285</v>
      </c>
      <c r="E21" s="35">
        <v>0.5</v>
      </c>
      <c r="F21" s="30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ht="21.95" customHeight="1" spans="1:21">
      <c r="A22" s="17" t="s">
        <v>59</v>
      </c>
      <c r="B22" s="16">
        <v>26083</v>
      </c>
      <c r="C22" s="16">
        <v>30850</v>
      </c>
      <c r="D22" s="16">
        <v>-4767</v>
      </c>
      <c r="E22" s="35">
        <v>-15.45</v>
      </c>
      <c r="F22" s="30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ht="21.95" customHeight="1" spans="1:21">
      <c r="A23" s="17" t="s">
        <v>60</v>
      </c>
      <c r="B23" s="16">
        <v>10089</v>
      </c>
      <c r="C23" s="16">
        <v>11724</v>
      </c>
      <c r="D23" s="16">
        <v>-1635</v>
      </c>
      <c r="E23" s="35">
        <v>-13.95</v>
      </c>
      <c r="F23" s="30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ht="21.95" customHeight="1" spans="1:21">
      <c r="A24" s="17" t="s">
        <v>61</v>
      </c>
      <c r="B24" s="16">
        <v>0</v>
      </c>
      <c r="C24" s="16">
        <v>0</v>
      </c>
      <c r="D24" s="16">
        <v>0</v>
      </c>
      <c r="E24" s="35"/>
      <c r="F24" s="30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ht="21.95" customHeight="1" spans="1:21">
      <c r="A25" s="17" t="s">
        <v>62</v>
      </c>
      <c r="B25" s="16">
        <v>119246</v>
      </c>
      <c r="C25" s="16">
        <v>97875</v>
      </c>
      <c r="D25" s="16">
        <v>21371</v>
      </c>
      <c r="E25" s="35">
        <v>21.83</v>
      </c>
      <c r="F25" s="30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ht="21.95" customHeight="1" spans="1:21">
      <c r="A26" s="17" t="s">
        <v>63</v>
      </c>
      <c r="B26" s="16">
        <v>102822</v>
      </c>
      <c r="C26" s="16">
        <v>116506</v>
      </c>
      <c r="D26" s="16">
        <v>-13684</v>
      </c>
      <c r="E26" s="35">
        <v>11.75</v>
      </c>
      <c r="F26" s="30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ht="25.7" customHeight="1" spans="1:1">
      <c r="A27" s="23"/>
    </row>
  </sheetData>
  <mergeCells count="1">
    <mergeCell ref="A1:F1"/>
  </mergeCells>
  <printOptions horizontalCentered="1"/>
  <pageMargins left="0.700694444444445" right="0.700694444444445" top="0.708333333333333" bottom="0.708333333333333" header="0.298611111111111" footer="0.298611111111111"/>
  <pageSetup paperSize="9" fitToHeight="0" orientation="portrait" blackAndWhite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O28"/>
  <sheetViews>
    <sheetView showZeros="0" topLeftCell="A3" workbookViewId="0">
      <selection activeCell="G14" sqref="G14"/>
    </sheetView>
  </sheetViews>
  <sheetFormatPr defaultColWidth="7.99166666666667" defaultRowHeight="15.75"/>
  <cols>
    <col min="1" max="1" width="23.625" style="20" customWidth="1"/>
    <col min="2" max="2" width="9.875" style="21" customWidth="1"/>
    <col min="3" max="3" width="9.75" style="21" customWidth="1"/>
    <col min="4" max="4" width="8.325" style="21" customWidth="1"/>
    <col min="5" max="5" width="8.44166666666667" style="21" customWidth="1"/>
    <col min="6" max="6" width="11.375" style="20" customWidth="1"/>
    <col min="7" max="7" width="7.99166666666667" style="20"/>
    <col min="8" max="8" width="9.45" style="3" customWidth="1"/>
    <col min="9" max="9" width="9.375" style="20"/>
    <col min="10" max="16384" width="7.99166666666667" style="20"/>
  </cols>
  <sheetData>
    <row r="1" ht="36" customHeight="1" spans="1:6">
      <c r="A1" s="22" t="s">
        <v>64</v>
      </c>
      <c r="B1" s="22"/>
      <c r="C1" s="22"/>
      <c r="D1" s="22"/>
      <c r="E1" s="22"/>
      <c r="F1" s="22"/>
    </row>
    <row r="2" ht="19.9" customHeight="1" spans="1:6">
      <c r="A2" s="23"/>
      <c r="B2" s="24"/>
      <c r="C2" s="24"/>
      <c r="D2" s="24"/>
      <c r="E2" s="24"/>
      <c r="F2" s="25" t="s">
        <v>2</v>
      </c>
    </row>
    <row r="3" ht="39.2" customHeight="1" spans="1:15">
      <c r="A3" s="26" t="s">
        <v>37</v>
      </c>
      <c r="B3" s="27" t="s">
        <v>65</v>
      </c>
      <c r="C3" s="27" t="s">
        <v>39</v>
      </c>
      <c r="D3" s="27" t="s">
        <v>6</v>
      </c>
      <c r="E3" s="27" t="s">
        <v>40</v>
      </c>
      <c r="F3" s="28" t="s">
        <v>8</v>
      </c>
      <c r="G3"/>
      <c r="H3"/>
      <c r="I3"/>
      <c r="J3"/>
      <c r="K3"/>
      <c r="L3"/>
      <c r="M3"/>
      <c r="N3"/>
      <c r="O3"/>
    </row>
    <row r="4" ht="21" customHeight="1" spans="1:15">
      <c r="A4" s="29" t="s">
        <v>41</v>
      </c>
      <c r="B4" s="16">
        <v>1907766</v>
      </c>
      <c r="C4" s="16">
        <v>1852200</v>
      </c>
      <c r="D4" s="16">
        <v>55566</v>
      </c>
      <c r="E4" s="13">
        <v>3</v>
      </c>
      <c r="F4" s="28"/>
      <c r="G4"/>
      <c r="H4"/>
      <c r="I4"/>
      <c r="J4"/>
      <c r="K4"/>
      <c r="L4"/>
      <c r="M4"/>
      <c r="N4"/>
      <c r="O4"/>
    </row>
    <row r="5" ht="21" customHeight="1" spans="1:15">
      <c r="A5" s="17" t="s">
        <v>42</v>
      </c>
      <c r="B5" s="16">
        <v>1248952</v>
      </c>
      <c r="C5" s="16">
        <v>1194898</v>
      </c>
      <c r="D5" s="16">
        <v>54054</v>
      </c>
      <c r="E5" s="13">
        <v>4.52</v>
      </c>
      <c r="F5" s="30"/>
      <c r="G5"/>
      <c r="H5"/>
      <c r="I5"/>
      <c r="J5"/>
      <c r="K5"/>
      <c r="L5"/>
      <c r="M5"/>
      <c r="N5"/>
      <c r="O5"/>
    </row>
    <row r="6" ht="21" customHeight="1" spans="1:15">
      <c r="A6" s="17" t="s">
        <v>43</v>
      </c>
      <c r="B6" s="16">
        <v>309035</v>
      </c>
      <c r="C6" s="16">
        <v>288793</v>
      </c>
      <c r="D6" s="16">
        <v>20242</v>
      </c>
      <c r="E6" s="13">
        <v>7.01</v>
      </c>
      <c r="F6" s="30"/>
      <c r="G6"/>
      <c r="H6"/>
      <c r="I6"/>
      <c r="J6"/>
      <c r="K6"/>
      <c r="L6"/>
      <c r="M6"/>
      <c r="N6"/>
      <c r="O6"/>
    </row>
    <row r="7" ht="21" customHeight="1" spans="1:15">
      <c r="A7" s="17" t="s">
        <v>44</v>
      </c>
      <c r="B7" s="16">
        <v>80792</v>
      </c>
      <c r="C7" s="16">
        <v>76660</v>
      </c>
      <c r="D7" s="16">
        <v>4132</v>
      </c>
      <c r="E7" s="13">
        <v>5.39</v>
      </c>
      <c r="F7" s="30"/>
      <c r="G7"/>
      <c r="H7"/>
      <c r="I7"/>
      <c r="J7"/>
      <c r="K7"/>
      <c r="L7"/>
      <c r="M7"/>
      <c r="N7"/>
      <c r="O7"/>
    </row>
    <row r="8" ht="21" customHeight="1" spans="1:15">
      <c r="A8" s="17" t="s">
        <v>45</v>
      </c>
      <c r="B8" s="16">
        <v>43759</v>
      </c>
      <c r="C8" s="16">
        <v>41842</v>
      </c>
      <c r="D8" s="16">
        <v>1917</v>
      </c>
      <c r="E8" s="13">
        <v>4.58</v>
      </c>
      <c r="F8" s="30"/>
      <c r="G8"/>
      <c r="H8"/>
      <c r="I8"/>
      <c r="J8"/>
      <c r="K8"/>
      <c r="L8"/>
      <c r="M8"/>
      <c r="N8"/>
      <c r="O8"/>
    </row>
    <row r="9" ht="21" customHeight="1" spans="1:15">
      <c r="A9" s="17" t="s">
        <v>46</v>
      </c>
      <c r="B9" s="16">
        <v>21182</v>
      </c>
      <c r="C9" s="16">
        <v>20466</v>
      </c>
      <c r="D9" s="16">
        <v>716</v>
      </c>
      <c r="E9" s="13">
        <v>3.5</v>
      </c>
      <c r="F9" s="30"/>
      <c r="G9"/>
      <c r="H9"/>
      <c r="I9"/>
      <c r="J9"/>
      <c r="K9"/>
      <c r="L9"/>
      <c r="M9"/>
      <c r="N9"/>
      <c r="O9"/>
    </row>
    <row r="10" ht="21" customHeight="1" spans="1:15">
      <c r="A10" s="17" t="s">
        <v>47</v>
      </c>
      <c r="B10" s="16">
        <v>58646</v>
      </c>
      <c r="C10" s="16">
        <v>53776</v>
      </c>
      <c r="D10" s="16">
        <v>4870</v>
      </c>
      <c r="E10" s="13">
        <v>9.06</v>
      </c>
      <c r="F10" s="30"/>
      <c r="G10"/>
      <c r="H10"/>
      <c r="I10"/>
      <c r="J10"/>
      <c r="K10"/>
      <c r="L10"/>
      <c r="M10"/>
      <c r="N10"/>
      <c r="O10"/>
    </row>
    <row r="11" ht="21" customHeight="1" spans="1:15">
      <c r="A11" s="17" t="s">
        <v>48</v>
      </c>
      <c r="B11" s="16">
        <v>182378</v>
      </c>
      <c r="C11" s="16">
        <v>176811</v>
      </c>
      <c r="D11" s="16">
        <v>5567</v>
      </c>
      <c r="E11" s="13">
        <v>3.15</v>
      </c>
      <c r="F11" s="30"/>
      <c r="G11"/>
      <c r="H11"/>
      <c r="I11"/>
      <c r="J11"/>
      <c r="K11"/>
      <c r="L11"/>
      <c r="M11"/>
      <c r="N11"/>
      <c r="O11"/>
    </row>
    <row r="12" ht="21" customHeight="1" spans="1:15">
      <c r="A12" s="17" t="s">
        <v>49</v>
      </c>
      <c r="B12" s="16">
        <v>23971</v>
      </c>
      <c r="C12" s="16">
        <v>23160</v>
      </c>
      <c r="D12" s="16">
        <v>811</v>
      </c>
      <c r="E12" s="13">
        <v>3.5</v>
      </c>
      <c r="F12" s="30"/>
      <c r="G12"/>
      <c r="H12"/>
      <c r="I12"/>
      <c r="J12"/>
      <c r="K12"/>
      <c r="L12"/>
      <c r="M12"/>
      <c r="N12"/>
      <c r="O12"/>
    </row>
    <row r="13" ht="21" customHeight="1" spans="1:15">
      <c r="A13" s="17" t="s">
        <v>50</v>
      </c>
      <c r="B13" s="16">
        <v>76066</v>
      </c>
      <c r="C13" s="16">
        <v>74557</v>
      </c>
      <c r="D13" s="16">
        <v>1509</v>
      </c>
      <c r="E13" s="13">
        <v>2.02</v>
      </c>
      <c r="F13" s="30"/>
      <c r="G13"/>
      <c r="H13"/>
      <c r="I13"/>
      <c r="J13"/>
      <c r="K13"/>
      <c r="L13"/>
      <c r="M13"/>
      <c r="N13"/>
      <c r="O13"/>
    </row>
    <row r="14" ht="21" customHeight="1" spans="1:15">
      <c r="A14" s="17" t="s">
        <v>51</v>
      </c>
      <c r="B14" s="16">
        <v>252118</v>
      </c>
      <c r="C14" s="16">
        <v>246790</v>
      </c>
      <c r="D14" s="16">
        <v>5328</v>
      </c>
      <c r="E14" s="13">
        <v>2.16</v>
      </c>
      <c r="F14" s="30"/>
      <c r="G14"/>
      <c r="H14"/>
      <c r="I14"/>
      <c r="J14"/>
      <c r="K14"/>
      <c r="L14"/>
      <c r="M14"/>
      <c r="N14"/>
      <c r="O14"/>
    </row>
    <row r="15" ht="21" customHeight="1" spans="1:15">
      <c r="A15" s="17" t="s">
        <v>52</v>
      </c>
      <c r="B15" s="16">
        <v>24214</v>
      </c>
      <c r="C15" s="16">
        <v>22981</v>
      </c>
      <c r="D15" s="16">
        <v>1233</v>
      </c>
      <c r="E15" s="13">
        <v>5.37</v>
      </c>
      <c r="F15" s="30"/>
      <c r="G15"/>
      <c r="H15"/>
      <c r="I15"/>
      <c r="J15"/>
      <c r="K15"/>
      <c r="L15"/>
      <c r="M15"/>
      <c r="N15"/>
      <c r="O15"/>
    </row>
    <row r="16" ht="21" customHeight="1" spans="1:15">
      <c r="A16" s="17" t="s">
        <v>53</v>
      </c>
      <c r="B16" s="16">
        <v>47026</v>
      </c>
      <c r="C16" s="16">
        <v>45868</v>
      </c>
      <c r="D16" s="16">
        <v>1158</v>
      </c>
      <c r="E16" s="13">
        <v>2.52</v>
      </c>
      <c r="F16" s="30"/>
      <c r="G16"/>
      <c r="H16"/>
      <c r="I16"/>
      <c r="J16"/>
      <c r="K16"/>
      <c r="L16"/>
      <c r="M16"/>
      <c r="N16"/>
      <c r="O16"/>
    </row>
    <row r="17" ht="21" customHeight="1" spans="1:15">
      <c r="A17" s="17" t="s">
        <v>54</v>
      </c>
      <c r="B17" s="16">
        <v>117401</v>
      </c>
      <c r="C17" s="16">
        <v>111093</v>
      </c>
      <c r="D17" s="16">
        <v>6308</v>
      </c>
      <c r="E17" s="13">
        <v>5.68</v>
      </c>
      <c r="F17" s="31"/>
      <c r="G17"/>
      <c r="H17"/>
      <c r="I17"/>
      <c r="J17"/>
      <c r="K17"/>
      <c r="L17"/>
      <c r="M17"/>
      <c r="N17"/>
      <c r="O17"/>
    </row>
    <row r="18" ht="21" customHeight="1" spans="1:15">
      <c r="A18" s="17" t="s">
        <v>55</v>
      </c>
      <c r="B18" s="16">
        <v>8646</v>
      </c>
      <c r="C18" s="16">
        <v>8497</v>
      </c>
      <c r="D18" s="16">
        <v>149</v>
      </c>
      <c r="E18" s="13">
        <v>1.75</v>
      </c>
      <c r="F18" s="30"/>
      <c r="G18"/>
      <c r="H18"/>
      <c r="I18"/>
      <c r="J18"/>
      <c r="K18"/>
      <c r="L18"/>
      <c r="M18"/>
      <c r="N18"/>
      <c r="O18"/>
    </row>
    <row r="19" ht="21" customHeight="1" spans="1:15">
      <c r="A19" s="17" t="s">
        <v>56</v>
      </c>
      <c r="B19" s="16">
        <v>3619</v>
      </c>
      <c r="C19" s="16">
        <v>3506</v>
      </c>
      <c r="D19" s="16">
        <v>113</v>
      </c>
      <c r="E19" s="13">
        <v>3.22</v>
      </c>
      <c r="F19" s="30"/>
      <c r="G19"/>
      <c r="H19"/>
      <c r="I19"/>
      <c r="J19"/>
      <c r="K19"/>
      <c r="L19"/>
      <c r="M19"/>
      <c r="N19"/>
      <c r="O19"/>
    </row>
    <row r="20" ht="21" customHeight="1" spans="1:15">
      <c r="A20" s="17" t="s">
        <v>57</v>
      </c>
      <c r="B20" s="16">
        <v>99</v>
      </c>
      <c r="C20" s="16">
        <v>98</v>
      </c>
      <c r="D20" s="16">
        <v>1</v>
      </c>
      <c r="E20" s="13">
        <v>1.02</v>
      </c>
      <c r="F20" s="30"/>
      <c r="G20"/>
      <c r="H20"/>
      <c r="I20"/>
      <c r="J20"/>
      <c r="K20"/>
      <c r="L20"/>
      <c r="M20"/>
      <c r="N20"/>
      <c r="O20"/>
    </row>
    <row r="21" ht="21" customHeight="1" spans="1:15">
      <c r="A21" s="17" t="s">
        <v>58</v>
      </c>
      <c r="B21" s="16">
        <v>658814</v>
      </c>
      <c r="C21" s="16">
        <v>657302</v>
      </c>
      <c r="D21" s="16">
        <v>1512</v>
      </c>
      <c r="E21" s="13">
        <v>0.23</v>
      </c>
      <c r="F21" s="30"/>
      <c r="G21"/>
      <c r="H21"/>
      <c r="I21"/>
      <c r="J21"/>
      <c r="K21"/>
      <c r="L21"/>
      <c r="M21"/>
      <c r="N21"/>
      <c r="O21"/>
    </row>
    <row r="22" ht="21" customHeight="1" spans="1:15">
      <c r="A22" s="17" t="s">
        <v>59</v>
      </c>
      <c r="B22" s="16">
        <v>76227</v>
      </c>
      <c r="C22" s="16">
        <v>73071</v>
      </c>
      <c r="D22" s="16">
        <v>3156</v>
      </c>
      <c r="E22" s="13">
        <v>4.32</v>
      </c>
      <c r="F22" s="30"/>
      <c r="G22"/>
      <c r="H22"/>
      <c r="I22"/>
      <c r="J22"/>
      <c r="K22"/>
      <c r="L22"/>
      <c r="M22"/>
      <c r="N22"/>
      <c r="O22"/>
    </row>
    <row r="23" ht="21" customHeight="1" spans="1:15">
      <c r="A23" s="17" t="s">
        <v>60</v>
      </c>
      <c r="B23" s="16">
        <v>54005</v>
      </c>
      <c r="C23" s="16">
        <v>53539</v>
      </c>
      <c r="D23" s="16">
        <v>466</v>
      </c>
      <c r="E23" s="13">
        <v>0.87</v>
      </c>
      <c r="F23" s="30"/>
      <c r="G23"/>
      <c r="H23"/>
      <c r="I23"/>
      <c r="J23"/>
      <c r="K23"/>
      <c r="L23"/>
      <c r="M23"/>
      <c r="N23"/>
      <c r="O23"/>
    </row>
    <row r="24" ht="21" customHeight="1" spans="1:15">
      <c r="A24" s="17" t="s">
        <v>61</v>
      </c>
      <c r="B24" s="16">
        <v>4593</v>
      </c>
      <c r="C24" s="16">
        <v>4435</v>
      </c>
      <c r="D24" s="16">
        <v>158</v>
      </c>
      <c r="E24" s="13">
        <v>3.56</v>
      </c>
      <c r="F24" s="30"/>
      <c r="G24"/>
      <c r="H24"/>
      <c r="I24"/>
      <c r="J24"/>
      <c r="K24"/>
      <c r="L24"/>
      <c r="M24"/>
      <c r="N24"/>
      <c r="O24"/>
    </row>
    <row r="25" ht="21" customHeight="1" spans="1:15">
      <c r="A25" s="17" t="s">
        <v>62</v>
      </c>
      <c r="B25" s="16">
        <v>214383</v>
      </c>
      <c r="C25" s="16">
        <v>228148</v>
      </c>
      <c r="D25" s="16">
        <v>-13765</v>
      </c>
      <c r="E25" s="13">
        <v>-6.03</v>
      </c>
      <c r="F25" s="30"/>
      <c r="G25"/>
      <c r="H25"/>
      <c r="I25"/>
      <c r="J25"/>
      <c r="K25"/>
      <c r="L25"/>
      <c r="M25"/>
      <c r="N25"/>
      <c r="O25"/>
    </row>
    <row r="26" ht="21" customHeight="1" spans="1:6">
      <c r="A26" s="17" t="s">
        <v>63</v>
      </c>
      <c r="B26" s="16">
        <v>309606</v>
      </c>
      <c r="C26" s="16">
        <v>298109</v>
      </c>
      <c r="D26" s="16">
        <v>11497</v>
      </c>
      <c r="E26" s="13">
        <v>3.86</v>
      </c>
      <c r="F26" s="30"/>
    </row>
    <row r="28" spans="2:2">
      <c r="B28" s="32"/>
    </row>
  </sheetData>
  <mergeCells count="1">
    <mergeCell ref="A1:F1"/>
  </mergeCells>
  <printOptions horizontalCentered="1"/>
  <pageMargins left="0.700694444444445" right="0.700694444444445" top="0.708333333333333" bottom="0.708333333333333" header="0.298611111111111" footer="0.298611111111111"/>
  <pageSetup paperSize="9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showZeros="0" topLeftCell="A5" workbookViewId="0">
      <selection activeCell="L10" sqref="L10"/>
    </sheetView>
  </sheetViews>
  <sheetFormatPr defaultColWidth="7.99166666666667" defaultRowHeight="15.75"/>
  <cols>
    <col min="1" max="1" width="23.625" style="1" customWidth="1"/>
    <col min="2" max="3" width="8.89166666666667" style="2" customWidth="1"/>
    <col min="4" max="4" width="8.325" style="2" customWidth="1"/>
    <col min="5" max="5" width="8.44166666666667" style="2" customWidth="1"/>
    <col min="6" max="6" width="13.3916666666667" style="1" customWidth="1"/>
    <col min="7" max="7" width="7.99166666666667" style="1"/>
    <col min="8" max="8" width="9.45" style="3" customWidth="1"/>
    <col min="9" max="9" width="13.75" style="1"/>
    <col min="10" max="16384" width="7.99166666666667" style="1"/>
  </cols>
  <sheetData>
    <row r="1" ht="36" customHeight="1" spans="1:6">
      <c r="A1" s="4" t="s">
        <v>66</v>
      </c>
      <c r="B1" s="4"/>
      <c r="C1" s="4"/>
      <c r="D1" s="4"/>
      <c r="E1" s="4"/>
      <c r="F1" s="4"/>
    </row>
    <row r="2" ht="19.9" customHeight="1" spans="1:6">
      <c r="A2" s="5"/>
      <c r="B2" s="6"/>
      <c r="C2" s="6"/>
      <c r="D2" s="6"/>
      <c r="E2" s="6"/>
      <c r="F2" s="7" t="s">
        <v>2</v>
      </c>
    </row>
    <row r="3" ht="39.2" customHeight="1" spans="1:6">
      <c r="A3" s="8" t="s">
        <v>67</v>
      </c>
      <c r="B3" s="9" t="s">
        <v>68</v>
      </c>
      <c r="C3" s="9" t="s">
        <v>39</v>
      </c>
      <c r="D3" s="9" t="s">
        <v>6</v>
      </c>
      <c r="E3" s="9" t="s">
        <v>40</v>
      </c>
      <c r="F3" s="10" t="s">
        <v>8</v>
      </c>
    </row>
    <row r="4" ht="21" customHeight="1" spans="1:6">
      <c r="A4" s="11" t="s">
        <v>69</v>
      </c>
      <c r="B4" s="12">
        <v>624228</v>
      </c>
      <c r="C4" s="12">
        <v>606047</v>
      </c>
      <c r="D4" s="12">
        <v>18181</v>
      </c>
      <c r="E4" s="13">
        <v>3</v>
      </c>
      <c r="F4" s="10"/>
    </row>
    <row r="5" ht="21" customHeight="1" spans="1:6">
      <c r="A5" s="14" t="s">
        <v>42</v>
      </c>
      <c r="B5" s="12">
        <v>365213</v>
      </c>
      <c r="C5" s="12">
        <v>347807</v>
      </c>
      <c r="D5" s="12">
        <v>17406</v>
      </c>
      <c r="E5" s="13">
        <v>5</v>
      </c>
      <c r="F5" s="15"/>
    </row>
    <row r="6" ht="21" customHeight="1" spans="1:6">
      <c r="A6" s="14" t="s">
        <v>43</v>
      </c>
      <c r="B6" s="16">
        <v>100832</v>
      </c>
      <c r="C6" s="12">
        <v>93170</v>
      </c>
      <c r="D6" s="12">
        <v>7662</v>
      </c>
      <c r="E6" s="13">
        <v>8.22</v>
      </c>
      <c r="F6" s="15"/>
    </row>
    <row r="7" ht="21" customHeight="1" spans="1:6">
      <c r="A7" s="14" t="s">
        <v>44</v>
      </c>
      <c r="B7" s="16">
        <v>26859</v>
      </c>
      <c r="C7" s="12">
        <v>25369</v>
      </c>
      <c r="D7" s="12">
        <v>1490</v>
      </c>
      <c r="E7" s="13">
        <v>5.87</v>
      </c>
      <c r="F7" s="15"/>
    </row>
    <row r="8" ht="21" customHeight="1" spans="1:6">
      <c r="A8" s="14" t="s">
        <v>45</v>
      </c>
      <c r="B8" s="16">
        <v>22875</v>
      </c>
      <c r="C8" s="12">
        <v>21312</v>
      </c>
      <c r="D8" s="12">
        <v>1563</v>
      </c>
      <c r="E8" s="13">
        <v>7.33</v>
      </c>
      <c r="F8" s="15"/>
    </row>
    <row r="9" ht="21" customHeight="1" spans="1:6">
      <c r="A9" s="14" t="s">
        <v>46</v>
      </c>
      <c r="B9" s="16">
        <v>2610</v>
      </c>
      <c r="C9" s="12">
        <v>2545</v>
      </c>
      <c r="D9" s="12">
        <v>65</v>
      </c>
      <c r="E9" s="13">
        <v>2.55</v>
      </c>
      <c r="F9" s="15"/>
    </row>
    <row r="10" ht="21" customHeight="1" spans="1:6">
      <c r="A10" s="14" t="s">
        <v>47</v>
      </c>
      <c r="B10" s="16">
        <v>23768</v>
      </c>
      <c r="C10" s="12">
        <v>21911</v>
      </c>
      <c r="D10" s="12">
        <v>1857</v>
      </c>
      <c r="E10" s="13">
        <v>8.48</v>
      </c>
      <c r="F10" s="15"/>
    </row>
    <row r="11" ht="21" customHeight="1" spans="1:6">
      <c r="A11" s="14" t="s">
        <v>48</v>
      </c>
      <c r="B11" s="16">
        <v>55993</v>
      </c>
      <c r="C11" s="12">
        <v>54583</v>
      </c>
      <c r="D11" s="12">
        <v>1410</v>
      </c>
      <c r="E11" s="13">
        <v>2.58</v>
      </c>
      <c r="F11" s="15"/>
    </row>
    <row r="12" ht="21" customHeight="1" spans="1:6">
      <c r="A12" s="14" t="s">
        <v>49</v>
      </c>
      <c r="B12" s="16">
        <v>8947</v>
      </c>
      <c r="C12" s="12">
        <v>8615</v>
      </c>
      <c r="D12" s="12">
        <v>332</v>
      </c>
      <c r="E12" s="13">
        <v>3.85</v>
      </c>
      <c r="F12" s="15"/>
    </row>
    <row r="13" ht="21" customHeight="1" spans="1:6">
      <c r="A13" s="14" t="s">
        <v>50</v>
      </c>
      <c r="B13" s="16">
        <v>27472</v>
      </c>
      <c r="C13" s="12">
        <v>27116</v>
      </c>
      <c r="D13" s="12">
        <v>356</v>
      </c>
      <c r="E13" s="13">
        <v>1.31</v>
      </c>
      <c r="F13" s="15"/>
    </row>
    <row r="14" ht="21" customHeight="1" spans="1:6">
      <c r="A14" s="14" t="s">
        <v>51</v>
      </c>
      <c r="B14" s="16">
        <v>29641</v>
      </c>
      <c r="C14" s="12">
        <v>28670</v>
      </c>
      <c r="D14" s="12">
        <v>971</v>
      </c>
      <c r="E14" s="13">
        <v>3.39</v>
      </c>
      <c r="F14" s="15"/>
    </row>
    <row r="15" ht="21" customHeight="1" spans="1:6">
      <c r="A15" s="17" t="s">
        <v>52</v>
      </c>
      <c r="B15" s="16">
        <v>6177</v>
      </c>
      <c r="C15" s="12">
        <v>5849</v>
      </c>
      <c r="D15" s="12">
        <v>328</v>
      </c>
      <c r="E15" s="13">
        <v>5.61</v>
      </c>
      <c r="F15" s="15"/>
    </row>
    <row r="16" ht="21" customHeight="1" spans="1:6">
      <c r="A16" s="14" t="s">
        <v>53</v>
      </c>
      <c r="B16" s="16"/>
      <c r="C16" s="12"/>
      <c r="D16" s="12"/>
      <c r="E16" s="13"/>
      <c r="F16" s="15"/>
    </row>
    <row r="17" ht="21" customHeight="1" spans="1:6">
      <c r="A17" s="14" t="s">
        <v>54</v>
      </c>
      <c r="B17" s="16">
        <v>59406</v>
      </c>
      <c r="C17" s="12">
        <v>58042</v>
      </c>
      <c r="D17" s="12">
        <v>1364</v>
      </c>
      <c r="E17" s="13">
        <v>2.35</v>
      </c>
      <c r="F17" s="18"/>
    </row>
    <row r="18" ht="21" customHeight="1" spans="1:6">
      <c r="A18" s="14" t="s">
        <v>55</v>
      </c>
      <c r="B18" s="16"/>
      <c r="C18" s="12"/>
      <c r="D18" s="12"/>
      <c r="E18" s="13"/>
      <c r="F18" s="15"/>
    </row>
    <row r="19" ht="21" customHeight="1" spans="1:11">
      <c r="A19" s="14" t="s">
        <v>56</v>
      </c>
      <c r="B19" s="16">
        <v>625</v>
      </c>
      <c r="C19" s="12">
        <v>577</v>
      </c>
      <c r="D19" s="12">
        <v>48</v>
      </c>
      <c r="E19" s="13">
        <v>8.32</v>
      </c>
      <c r="F19" s="15"/>
      <c r="G19"/>
      <c r="H19"/>
      <c r="I19"/>
      <c r="J19"/>
      <c r="K19"/>
    </row>
    <row r="20" ht="21" customHeight="1" spans="1:11">
      <c r="A20" s="14" t="s">
        <v>57</v>
      </c>
      <c r="B20" s="16">
        <v>8</v>
      </c>
      <c r="C20" s="12">
        <v>48</v>
      </c>
      <c r="D20" s="12">
        <v>-40</v>
      </c>
      <c r="E20" s="13">
        <v>-83.33</v>
      </c>
      <c r="F20" s="15"/>
      <c r="G20"/>
      <c r="H20"/>
      <c r="I20"/>
      <c r="J20"/>
      <c r="K20"/>
    </row>
    <row r="21" ht="21" customHeight="1" spans="1:11">
      <c r="A21" s="14" t="s">
        <v>58</v>
      </c>
      <c r="B21" s="12">
        <v>259015</v>
      </c>
      <c r="C21" s="12">
        <v>258240</v>
      </c>
      <c r="D21" s="12">
        <v>775</v>
      </c>
      <c r="E21" s="13">
        <v>0.3</v>
      </c>
      <c r="F21" s="15"/>
      <c r="G21"/>
      <c r="H21"/>
      <c r="I21"/>
      <c r="J21"/>
      <c r="K21"/>
    </row>
    <row r="22" ht="21" customHeight="1" spans="1:11">
      <c r="A22" s="17" t="s">
        <v>59</v>
      </c>
      <c r="B22" s="16">
        <v>27431</v>
      </c>
      <c r="C22" s="12">
        <v>26083</v>
      </c>
      <c r="D22" s="12">
        <v>1348</v>
      </c>
      <c r="E22" s="13">
        <v>5.17</v>
      </c>
      <c r="F22" s="15"/>
      <c r="G22"/>
      <c r="H22"/>
      <c r="I22"/>
      <c r="J22"/>
      <c r="K22"/>
    </row>
    <row r="23" ht="21" customHeight="1" spans="1:11">
      <c r="A23" s="17" t="s">
        <v>60</v>
      </c>
      <c r="B23" s="16">
        <v>10176</v>
      </c>
      <c r="C23" s="12">
        <v>10089</v>
      </c>
      <c r="D23" s="12">
        <v>87</v>
      </c>
      <c r="E23" s="13">
        <v>0.86</v>
      </c>
      <c r="F23" s="15"/>
      <c r="G23"/>
      <c r="H23"/>
      <c r="I23"/>
      <c r="J23"/>
      <c r="K23"/>
    </row>
    <row r="24" ht="21" customHeight="1" spans="1:6">
      <c r="A24" s="17" t="s">
        <v>61</v>
      </c>
      <c r="B24" s="16"/>
      <c r="C24" s="12"/>
      <c r="D24" s="12"/>
      <c r="E24" s="13"/>
      <c r="F24" s="15"/>
    </row>
    <row r="25" ht="21" customHeight="1" spans="1:6">
      <c r="A25" s="17" t="s">
        <v>62</v>
      </c>
      <c r="B25" s="16">
        <v>112265</v>
      </c>
      <c r="C25" s="12">
        <v>119246</v>
      </c>
      <c r="D25" s="12">
        <v>-6981</v>
      </c>
      <c r="E25" s="13">
        <v>-5.85</v>
      </c>
      <c r="F25" s="15"/>
    </row>
    <row r="26" ht="21" customHeight="1" spans="1:6">
      <c r="A26" s="17" t="s">
        <v>63</v>
      </c>
      <c r="B26" s="16">
        <v>109143</v>
      </c>
      <c r="C26" s="16">
        <v>102822</v>
      </c>
      <c r="D26" s="16">
        <v>6321</v>
      </c>
      <c r="E26" s="13">
        <v>6.15</v>
      </c>
      <c r="F26" s="15"/>
    </row>
    <row r="28" spans="2:2">
      <c r="B28" s="19"/>
    </row>
  </sheetData>
  <mergeCells count="1">
    <mergeCell ref="A1:F1"/>
  </mergeCells>
  <printOptions horizontalCentered="1"/>
  <pageMargins left="0.700694444444445" right="0.700694444444445" top="0.708333333333333" bottom="0.708333333333333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</vt:lpstr>
      <vt:lpstr>表二、2025年市本级收入完成预计</vt:lpstr>
      <vt:lpstr>表五、全市收入2026年预计</vt:lpstr>
      <vt:lpstr>表六、市本级收入2026年预计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蒋建军 null</cp:lastModifiedBy>
  <dcterms:created xsi:type="dcterms:W3CDTF">2023-12-10T02:35:00Z</dcterms:created>
  <dcterms:modified xsi:type="dcterms:W3CDTF">2026-04-01T03:21:23Z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7B62E92B9B8549E8B16FDA00E9B8EE98_13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