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<sst xmlns="http://schemas.openxmlformats.org/spreadsheetml/2006/main" count="35" uniqueCount="34">
  <si>
    <t>2025年衡阳县一般公共预算收入预算（草案）表</t>
  </si>
  <si>
    <t>单位：万元</t>
  </si>
  <si>
    <t>项       目</t>
  </si>
  <si>
    <t>2025年
计划数</t>
  </si>
  <si>
    <t>2024年
预计决算数</t>
  </si>
  <si>
    <t>比上年
增减额</t>
  </si>
  <si>
    <t>比上年       增长%</t>
  </si>
  <si>
    <t>备注</t>
  </si>
  <si>
    <t>一、 地方收入</t>
  </si>
  <si>
    <t xml:space="preserve">    1、税收收入</t>
  </si>
  <si>
    <t xml:space="preserve">      增值税</t>
  </si>
  <si>
    <t xml:space="preserve">      企业所得税</t>
  </si>
  <si>
    <t xml:space="preserve">      个人所得税</t>
  </si>
  <si>
    <t xml:space="preserve">      资源税</t>
  </si>
  <si>
    <t xml:space="preserve">      城市维护建设税</t>
  </si>
  <si>
    <t xml:space="preserve">      房产税</t>
  </si>
  <si>
    <t xml:space="preserve">      印花税</t>
  </si>
  <si>
    <t xml:space="preserve">      城镇土地使用税</t>
  </si>
  <si>
    <t xml:space="preserve">      土地增值税</t>
  </si>
  <si>
    <t xml:space="preserve">      车船税</t>
  </si>
  <si>
    <t xml:space="preserve">      耕地占用税</t>
  </si>
  <si>
    <t xml:space="preserve">      契税</t>
  </si>
  <si>
    <t xml:space="preserve">      烟叶税</t>
  </si>
  <si>
    <t xml:space="preserve">      环境保护税</t>
  </si>
  <si>
    <t xml:space="preserve">      其他税收收入</t>
  </si>
  <si>
    <t xml:space="preserve">    2、非税收入</t>
  </si>
  <si>
    <t xml:space="preserve">      专项收入</t>
  </si>
  <si>
    <t xml:space="preserve">      行政事业性收费收入</t>
  </si>
  <si>
    <t xml:space="preserve">      罚没收入</t>
  </si>
  <si>
    <t xml:space="preserve">      国有资源（资产）有偿使用收入</t>
  </si>
  <si>
    <t xml:space="preserve">      其他收入</t>
  </si>
  <si>
    <t>二、上划中央收入</t>
  </si>
  <si>
    <t>三、上划省级收入</t>
  </si>
  <si>
    <t>一般公共预算收入合计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</si>
</sst>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_ ;[Red]\-0\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1" fillId="0" borderId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50">
      <alignment vertical="center"/>
    </xf>
    <xf numFmtId="176" fontId="1" fillId="0" borderId="0" xfId="50" applyNumberFormat="1" applyAlignment="1">
      <alignment horizontal="center" vertical="center"/>
    </xf>
    <xf numFmtId="177" fontId="1" fillId="0" borderId="0" xfId="50" applyNumberFormat="1" applyAlignment="1">
      <alignment horizontal="center" vertical="center"/>
    </xf>
    <xf numFmtId="10" fontId="1" fillId="0" borderId="0" xfId="50" applyNumberFormat="1" applyFont="1" applyAlignment="1">
      <alignment horizontal="center" vertical="center"/>
    </xf>
    <xf numFmtId="0" fontId="2" fillId="0" borderId="0" xfId="50" applyFont="1">
      <alignment vertical="center"/>
    </xf>
    <xf numFmtId="0" fontId="3" fillId="0" borderId="0" xfId="50" applyFont="1" applyAlignment="1">
      <alignment horizontal="center" vertical="center"/>
    </xf>
    <xf numFmtId="10" fontId="4" fillId="0" borderId="0" xfId="50" applyNumberFormat="1" applyFont="1" applyAlignment="1">
      <alignment horizontal="right" vertical="center"/>
    </xf>
    <xf numFmtId="0" fontId="2" fillId="0" borderId="1" xfId="50" applyFont="1" applyBorder="1" applyAlignment="1">
      <alignment horizontal="center" vertical="center"/>
    </xf>
    <xf numFmtId="176" fontId="2" fillId="0" borderId="2" xfId="50" applyNumberFormat="1" applyFont="1" applyBorder="1" applyAlignment="1">
      <alignment horizontal="center" vertical="center" wrapText="1"/>
    </xf>
    <xf numFmtId="177" fontId="2" fillId="0" borderId="2" xfId="50" applyNumberFormat="1" applyFont="1" applyBorder="1" applyAlignment="1">
      <alignment horizontal="center" vertical="center" wrapText="1"/>
    </xf>
    <xf numFmtId="10" fontId="2" fillId="0" borderId="2" xfId="50" applyNumberFormat="1" applyFont="1" applyBorder="1" applyAlignment="1">
      <alignment horizontal="center" vertical="center" wrapText="1"/>
    </xf>
    <xf numFmtId="0" fontId="2" fillId="0" borderId="3" xfId="50" applyFont="1" applyBorder="1" applyAlignment="1">
      <alignment horizontal="center" vertical="center"/>
    </xf>
    <xf numFmtId="0" fontId="5" fillId="0" borderId="4" xfId="50" applyFont="1" applyBorder="1">
      <alignment vertical="center"/>
    </xf>
    <xf numFmtId="0" fontId="5" fillId="0" borderId="5" xfId="50" applyNumberFormat="1" applyFont="1" applyFill="1" applyBorder="1" applyAlignment="1">
      <alignment horizontal="center" vertical="center" wrapText="1"/>
    </xf>
    <xf numFmtId="176" fontId="5" fillId="0" borderId="5" xfId="50" applyNumberFormat="1" applyFont="1" applyFill="1" applyBorder="1" applyAlignment="1">
      <alignment horizontal="center" vertical="center" wrapText="1"/>
    </xf>
    <xf numFmtId="177" fontId="5" fillId="0" borderId="5" xfId="50" applyNumberFormat="1" applyFont="1" applyFill="1" applyBorder="1" applyAlignment="1">
      <alignment horizontal="center" vertical="center" wrapText="1"/>
    </xf>
    <xf numFmtId="10" fontId="5" fillId="0" borderId="5" xfId="50" applyNumberFormat="1" applyFont="1" applyBorder="1" applyAlignment="1">
      <alignment horizontal="center" vertical="center"/>
    </xf>
    <xf numFmtId="0" fontId="2" fillId="0" borderId="6" xfId="50" applyFont="1" applyBorder="1">
      <alignment vertical="center"/>
    </xf>
    <xf numFmtId="176" fontId="5" fillId="0" borderId="5" xfId="26" applyNumberFormat="1" applyFont="1" applyBorder="1" applyAlignment="1">
      <alignment horizontal="center" vertical="center" wrapText="1"/>
    </xf>
    <xf numFmtId="0" fontId="4" fillId="0" borderId="6" xfId="50" applyFont="1" applyBorder="1">
      <alignment vertical="center"/>
    </xf>
    <xf numFmtId="0" fontId="2" fillId="0" borderId="4" xfId="50" applyFont="1" applyBorder="1">
      <alignment vertical="center"/>
    </xf>
    <xf numFmtId="177" fontId="2" fillId="0" borderId="5" xfId="26" applyNumberFormat="1" applyFont="1" applyBorder="1" applyAlignment="1">
      <alignment horizontal="center" vertical="center" wrapText="1"/>
    </xf>
    <xf numFmtId="177" fontId="2" fillId="0" borderId="5" xfId="50" applyNumberFormat="1" applyFont="1" applyFill="1" applyBorder="1" applyAlignment="1">
      <alignment horizontal="center" vertical="center" wrapText="1"/>
    </xf>
    <xf numFmtId="10" fontId="2" fillId="0" borderId="5" xfId="50" applyNumberFormat="1" applyFont="1" applyBorder="1" applyAlignment="1">
      <alignment horizontal="center" vertical="center"/>
    </xf>
    <xf numFmtId="176" fontId="2" fillId="0" borderId="5" xfId="26" applyNumberFormat="1" applyFont="1" applyBorder="1" applyAlignment="1">
      <alignment horizontal="center" vertical="center" wrapText="1"/>
    </xf>
    <xf numFmtId="0" fontId="2" fillId="0" borderId="5" xfId="26" applyNumberFormat="1" applyFont="1" applyBorder="1" applyAlignment="1">
      <alignment horizontal="center" vertical="center" wrapText="1"/>
    </xf>
    <xf numFmtId="177" fontId="2" fillId="0" borderId="5" xfId="50" applyNumberFormat="1" applyFont="1" applyBorder="1" applyAlignment="1">
      <alignment horizontal="center" vertical="center"/>
    </xf>
    <xf numFmtId="177" fontId="5" fillId="0" borderId="5" xfId="50" applyNumberFormat="1" applyFont="1" applyBorder="1" applyAlignment="1">
      <alignment horizontal="center" vertical="center"/>
    </xf>
    <xf numFmtId="177" fontId="2" fillId="0" borderId="6" xfId="50" applyNumberFormat="1" applyFont="1" applyBorder="1">
      <alignment vertical="center"/>
    </xf>
    <xf numFmtId="176" fontId="5" fillId="0" borderId="5" xfId="50" applyNumberFormat="1" applyFont="1" applyFill="1" applyBorder="1" applyAlignment="1">
      <alignment horizontal="center" vertical="center"/>
    </xf>
    <xf numFmtId="0" fontId="5" fillId="0" borderId="7" xfId="50" applyFont="1" applyBorder="1" applyAlignment="1">
      <alignment vertical="center"/>
    </xf>
    <xf numFmtId="176" fontId="5" fillId="0" borderId="8" xfId="26" applyNumberFormat="1" applyFont="1" applyFill="1" applyBorder="1" applyAlignment="1">
      <alignment horizontal="center" vertical="center"/>
    </xf>
    <xf numFmtId="10" fontId="5" fillId="0" borderId="8" xfId="50" applyNumberFormat="1" applyFont="1" applyBorder="1" applyAlignment="1">
      <alignment horizontal="center" vertical="center"/>
    </xf>
    <xf numFmtId="0" fontId="4" fillId="0" borderId="9" xfId="50" applyFont="1" applyBorder="1">
      <alignment vertical="center"/>
    </xf>
    <xf numFmtId="178" fontId="5" fillId="0" borderId="8" xfId="26" applyNumberFormat="1" applyFont="1" applyFill="1" applyBorder="1" applyAlignment="1">
      <alignment horizontal="center" vertical="center"/>
    </xf>
    <xf numFmtId="0" fontId="2" fillId="0" borderId="10" xfId="26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2013年预算收入安排_2016年预算执行及2017年年初预算草案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6年预算执行及2017年年初预算草案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3" sqref="A3"/>
    </sheetView>
  </sheetViews>
  <sheetFormatPr defaultColWidth="9" defaultRowHeight="14.25" outlineLevelCol="5"/>
  <cols>
    <col min="1" max="1" width="33.875" style="1" customWidth="1"/>
    <col min="2" max="2" width="9.625" style="2" customWidth="1"/>
    <col min="3" max="3" width="10.375" style="2" customWidth="1"/>
    <col min="4" max="4" width="9.625" style="3" customWidth="1"/>
    <col min="5" max="5" width="9.625" style="4" customWidth="1"/>
    <col min="6" max="6" width="8.875" style="1" customWidth="1"/>
    <col min="7" max="16384" width="9" style="1"/>
  </cols>
  <sheetData>
    <row r="1" s="1" customFormat="1" ht="12.95" customHeight="1" spans="1:5">
      <c r="A1" s="5"/>
      <c r="B1" s="2"/>
      <c r="C1" s="2"/>
      <c r="D1" s="3"/>
      <c r="E1" s="4"/>
    </row>
    <row r="2" s="1" customFormat="1" ht="27" customHeight="1" spans="1:6">
      <c r="A2" s="6" t="s">
        <v>0</v>
      </c>
      <c r="B2" s="6"/>
      <c r="C2" s="6"/>
      <c r="D2" s="6"/>
      <c r="E2" s="6"/>
      <c r="F2" s="6"/>
    </row>
    <row r="3" s="1" customFormat="1" ht="28" customHeight="1" spans="2:6">
      <c r="B3" s="2"/>
      <c r="C3" s="2"/>
      <c r="D3" s="3"/>
      <c r="E3" s="4"/>
      <c r="F3" s="7" t="s">
        <v>1</v>
      </c>
    </row>
    <row r="4" s="1" customFormat="1" ht="33" customHeight="1" spans="1:6">
      <c r="A4" s="8" t="s">
        <v>2</v>
      </c>
      <c r="B4" s="9" t="s">
        <v>3</v>
      </c>
      <c r="C4" s="9" t="s">
        <v>4</v>
      </c>
      <c r="D4" s="10" t="s">
        <v>5</v>
      </c>
      <c r="E4" s="11" t="s">
        <v>6</v>
      </c>
      <c r="F4" s="12" t="s">
        <v>7</v>
      </c>
    </row>
    <row r="5" s="1" customFormat="1" ht="21.75" customHeight="1" spans="1:6">
      <c r="A5" s="13" t="s">
        <v>8</v>
      </c>
      <c r="B5" s="14">
        <f>B6+B22</f>
        <v>153732</v>
      </c>
      <c r="C5" s="15">
        <f>C6+C22</f>
        <v>148533</v>
      </c>
      <c r="D5" s="16">
        <f t="shared" ref="D5:D20" si="0">B5-C5</f>
        <v>5199</v>
      </c>
      <c r="E5" s="17">
        <f t="shared" ref="E5:E20" si="1">D5/C5</f>
        <v>0.0350023227161641</v>
      </c>
      <c r="F5" s="18"/>
    </row>
    <row r="6" s="1" customFormat="1" ht="21.75" customHeight="1" spans="1:6">
      <c r="A6" s="13" t="s">
        <v>9</v>
      </c>
      <c r="B6" s="19">
        <f>SUM(B7:B21)</f>
        <v>108648</v>
      </c>
      <c r="C6" s="19">
        <f>SUM(C7:C21)</f>
        <v>104677</v>
      </c>
      <c r="D6" s="16">
        <f t="shared" si="0"/>
        <v>3971</v>
      </c>
      <c r="E6" s="17">
        <f t="shared" si="1"/>
        <v>0.0379357451971302</v>
      </c>
      <c r="F6" s="20"/>
    </row>
    <row r="7" s="1" customFormat="1" ht="21.75" customHeight="1" spans="1:6">
      <c r="A7" s="21" t="s">
        <v>10</v>
      </c>
      <c r="B7" s="22">
        <v>18420</v>
      </c>
      <c r="C7" s="22">
        <v>18238</v>
      </c>
      <c r="D7" s="23">
        <f t="shared" si="0"/>
        <v>182</v>
      </c>
      <c r="E7" s="24">
        <f t="shared" si="1"/>
        <v>0.00997916438205944</v>
      </c>
      <c r="F7" s="18"/>
    </row>
    <row r="8" s="1" customFormat="1" ht="21.75" customHeight="1" spans="1:6">
      <c r="A8" s="21" t="s">
        <v>11</v>
      </c>
      <c r="B8" s="25">
        <v>4236</v>
      </c>
      <c r="C8" s="25">
        <v>2824</v>
      </c>
      <c r="D8" s="23">
        <f t="shared" si="0"/>
        <v>1412</v>
      </c>
      <c r="E8" s="24">
        <f t="shared" si="1"/>
        <v>0.5</v>
      </c>
      <c r="F8" s="18"/>
    </row>
    <row r="9" s="1" customFormat="1" ht="21.75" customHeight="1" spans="1:6">
      <c r="A9" s="21" t="s">
        <v>12</v>
      </c>
      <c r="B9" s="25">
        <v>1010</v>
      </c>
      <c r="C9" s="25">
        <v>842</v>
      </c>
      <c r="D9" s="23">
        <f t="shared" si="0"/>
        <v>168</v>
      </c>
      <c r="E9" s="24">
        <f t="shared" si="1"/>
        <v>0.199524940617577</v>
      </c>
      <c r="F9" s="18"/>
    </row>
    <row r="10" s="1" customFormat="1" ht="21.75" customHeight="1" spans="1:6">
      <c r="A10" s="21" t="s">
        <v>13</v>
      </c>
      <c r="B10" s="25">
        <v>2444</v>
      </c>
      <c r="C10" s="25">
        <v>2373</v>
      </c>
      <c r="D10" s="23">
        <f t="shared" si="0"/>
        <v>71</v>
      </c>
      <c r="E10" s="24">
        <f t="shared" si="1"/>
        <v>0.0299199325747998</v>
      </c>
      <c r="F10" s="18"/>
    </row>
    <row r="11" s="1" customFormat="1" ht="21.75" customHeight="1" spans="1:6">
      <c r="A11" s="21" t="s">
        <v>14</v>
      </c>
      <c r="B11" s="25">
        <v>2227</v>
      </c>
      <c r="C11" s="25">
        <v>2205</v>
      </c>
      <c r="D11" s="23">
        <f t="shared" si="0"/>
        <v>22</v>
      </c>
      <c r="E11" s="24">
        <f t="shared" si="1"/>
        <v>0.00997732426303855</v>
      </c>
      <c r="F11" s="18"/>
    </row>
    <row r="12" s="1" customFormat="1" ht="21.75" customHeight="1" spans="1:6">
      <c r="A12" s="21" t="s">
        <v>15</v>
      </c>
      <c r="B12" s="25">
        <v>6628</v>
      </c>
      <c r="C12" s="25">
        <v>8628</v>
      </c>
      <c r="D12" s="23">
        <f t="shared" si="0"/>
        <v>-2000</v>
      </c>
      <c r="E12" s="24">
        <f t="shared" si="1"/>
        <v>-0.231803430690774</v>
      </c>
      <c r="F12" s="18"/>
    </row>
    <row r="13" s="1" customFormat="1" ht="21.75" customHeight="1" spans="1:6">
      <c r="A13" s="21" t="s">
        <v>16</v>
      </c>
      <c r="B13" s="25">
        <v>766</v>
      </c>
      <c r="C13" s="25">
        <v>758</v>
      </c>
      <c r="D13" s="23">
        <f t="shared" si="0"/>
        <v>8</v>
      </c>
      <c r="E13" s="24">
        <f t="shared" si="1"/>
        <v>0.0105540897097625</v>
      </c>
      <c r="F13" s="18"/>
    </row>
    <row r="14" s="1" customFormat="1" ht="21.75" customHeight="1" spans="1:6">
      <c r="A14" s="21" t="s">
        <v>17</v>
      </c>
      <c r="B14" s="25">
        <v>2358</v>
      </c>
      <c r="C14" s="25">
        <v>2335</v>
      </c>
      <c r="D14" s="23">
        <f t="shared" si="0"/>
        <v>23</v>
      </c>
      <c r="E14" s="24">
        <f t="shared" si="1"/>
        <v>0.00985010706638116</v>
      </c>
      <c r="F14" s="18"/>
    </row>
    <row r="15" s="1" customFormat="1" ht="21.75" customHeight="1" spans="1:6">
      <c r="A15" s="21" t="s">
        <v>18</v>
      </c>
      <c r="B15" s="25">
        <v>60379</v>
      </c>
      <c r="C15" s="26">
        <v>56292</v>
      </c>
      <c r="D15" s="23">
        <f t="shared" si="0"/>
        <v>4087</v>
      </c>
      <c r="E15" s="24">
        <f t="shared" si="1"/>
        <v>0.0726035671143324</v>
      </c>
      <c r="F15" s="18"/>
    </row>
    <row r="16" s="1" customFormat="1" ht="21.75" customHeight="1" spans="1:6">
      <c r="A16" s="21" t="s">
        <v>19</v>
      </c>
      <c r="B16" s="25">
        <v>1825</v>
      </c>
      <c r="C16" s="25">
        <v>1807</v>
      </c>
      <c r="D16" s="23">
        <f t="shared" si="0"/>
        <v>18</v>
      </c>
      <c r="E16" s="24">
        <f t="shared" si="1"/>
        <v>0.00996126175982291</v>
      </c>
      <c r="F16" s="18"/>
    </row>
    <row r="17" s="1" customFormat="1" ht="21.75" customHeight="1" spans="1:6">
      <c r="A17" s="21" t="s">
        <v>20</v>
      </c>
      <c r="B17" s="25">
        <v>290</v>
      </c>
      <c r="C17" s="25">
        <v>286</v>
      </c>
      <c r="D17" s="23">
        <f t="shared" si="0"/>
        <v>4</v>
      </c>
      <c r="E17" s="24">
        <f t="shared" si="1"/>
        <v>0.013986013986014</v>
      </c>
      <c r="F17" s="18"/>
    </row>
    <row r="18" s="1" customFormat="1" ht="21.75" customHeight="1" spans="1:6">
      <c r="A18" s="21" t="s">
        <v>21</v>
      </c>
      <c r="B18" s="25">
        <v>6550</v>
      </c>
      <c r="C18" s="25">
        <v>6544</v>
      </c>
      <c r="D18" s="23">
        <f t="shared" si="0"/>
        <v>6</v>
      </c>
      <c r="E18" s="24">
        <f t="shared" si="1"/>
        <v>0.000916870415647922</v>
      </c>
      <c r="F18" s="18"/>
    </row>
    <row r="19" s="1" customFormat="1" ht="21.75" customHeight="1" spans="1:6">
      <c r="A19" s="21" t="s">
        <v>22</v>
      </c>
      <c r="B19" s="25">
        <v>1135</v>
      </c>
      <c r="C19" s="25">
        <v>1132</v>
      </c>
      <c r="D19" s="23">
        <f t="shared" si="0"/>
        <v>3</v>
      </c>
      <c r="E19" s="24">
        <f t="shared" si="1"/>
        <v>0.00265017667844523</v>
      </c>
      <c r="F19" s="18"/>
    </row>
    <row r="20" s="1" customFormat="1" ht="21.75" customHeight="1" spans="1:6">
      <c r="A20" s="21" t="s">
        <v>23</v>
      </c>
      <c r="B20" s="25">
        <v>380</v>
      </c>
      <c r="C20" s="25">
        <v>413</v>
      </c>
      <c r="D20" s="23">
        <f t="shared" si="0"/>
        <v>-33</v>
      </c>
      <c r="E20" s="24">
        <f t="shared" si="1"/>
        <v>-0.0799031476997579</v>
      </c>
      <c r="F20" s="18"/>
    </row>
    <row r="21" s="1" customFormat="1" ht="21.75" customHeight="1" spans="1:6">
      <c r="A21" s="21" t="s">
        <v>24</v>
      </c>
      <c r="B21" s="25"/>
      <c r="C21" s="22"/>
      <c r="D21" s="27"/>
      <c r="E21" s="17"/>
      <c r="F21" s="18"/>
    </row>
    <row r="22" s="1" customFormat="1" ht="21.75" customHeight="1" spans="1:6">
      <c r="A22" s="13" t="s">
        <v>25</v>
      </c>
      <c r="B22" s="19">
        <f>SUM(B23:B27)</f>
        <v>45084</v>
      </c>
      <c r="C22" s="19">
        <f>SUM(C23:C27)</f>
        <v>43856</v>
      </c>
      <c r="D22" s="16">
        <f t="shared" ref="D22:D29" si="2">B22-C22</f>
        <v>1228</v>
      </c>
      <c r="E22" s="17">
        <f t="shared" ref="E22:E30" si="3">D22/C22</f>
        <v>0.0280007296607078</v>
      </c>
      <c r="F22" s="18"/>
    </row>
    <row r="23" s="1" customFormat="1" ht="21.75" customHeight="1" spans="1:6">
      <c r="A23" s="21" t="s">
        <v>26</v>
      </c>
      <c r="B23" s="25">
        <v>5880</v>
      </c>
      <c r="C23" s="25">
        <v>5990</v>
      </c>
      <c r="D23" s="23">
        <f t="shared" si="2"/>
        <v>-110</v>
      </c>
      <c r="E23" s="24">
        <f t="shared" si="3"/>
        <v>-0.0183639398998331</v>
      </c>
      <c r="F23" s="18"/>
    </row>
    <row r="24" s="1" customFormat="1" ht="21.75" customHeight="1" spans="1:6">
      <c r="A24" s="21" t="s">
        <v>27</v>
      </c>
      <c r="B24" s="25">
        <v>7562</v>
      </c>
      <c r="C24" s="25">
        <v>1992</v>
      </c>
      <c r="D24" s="23">
        <f t="shared" si="2"/>
        <v>5570</v>
      </c>
      <c r="E24" s="24">
        <f t="shared" si="3"/>
        <v>2.79618473895582</v>
      </c>
      <c r="F24" s="18"/>
    </row>
    <row r="25" s="1" customFormat="1" ht="21.75" customHeight="1" spans="1:6">
      <c r="A25" s="21" t="s">
        <v>28</v>
      </c>
      <c r="B25" s="25">
        <v>17525</v>
      </c>
      <c r="C25" s="25">
        <v>22018</v>
      </c>
      <c r="D25" s="23">
        <f t="shared" si="2"/>
        <v>-4493</v>
      </c>
      <c r="E25" s="24">
        <f t="shared" si="3"/>
        <v>-0.20406031428831</v>
      </c>
      <c r="F25" s="18"/>
    </row>
    <row r="26" s="1" customFormat="1" ht="21.75" customHeight="1" spans="1:6">
      <c r="A26" s="21" t="s">
        <v>29</v>
      </c>
      <c r="B26" s="25">
        <v>11966</v>
      </c>
      <c r="C26" s="25">
        <v>10040</v>
      </c>
      <c r="D26" s="23">
        <f t="shared" si="2"/>
        <v>1926</v>
      </c>
      <c r="E26" s="24">
        <f t="shared" si="3"/>
        <v>0.191832669322709</v>
      </c>
      <c r="F26" s="18"/>
    </row>
    <row r="27" s="1" customFormat="1" ht="21.75" customHeight="1" spans="1:6">
      <c r="A27" s="21" t="s">
        <v>30</v>
      </c>
      <c r="B27" s="25">
        <v>2151</v>
      </c>
      <c r="C27" s="25">
        <v>3816</v>
      </c>
      <c r="D27" s="23">
        <f t="shared" si="2"/>
        <v>-1665</v>
      </c>
      <c r="E27" s="24">
        <f t="shared" si="3"/>
        <v>-0.436320754716981</v>
      </c>
      <c r="F27" s="18"/>
    </row>
    <row r="28" s="1" customFormat="1" ht="21.75" customHeight="1" spans="1:6">
      <c r="A28" s="13" t="s">
        <v>31</v>
      </c>
      <c r="B28" s="28">
        <v>35801</v>
      </c>
      <c r="C28" s="28">
        <v>33496</v>
      </c>
      <c r="D28" s="16">
        <f t="shared" si="2"/>
        <v>2305</v>
      </c>
      <c r="E28" s="17">
        <f t="shared" si="3"/>
        <v>0.0688141867685694</v>
      </c>
      <c r="F28" s="29"/>
    </row>
    <row r="29" s="1" customFormat="1" ht="24" customHeight="1" spans="1:6">
      <c r="A29" s="13" t="s">
        <v>32</v>
      </c>
      <c r="B29" s="30">
        <v>10376</v>
      </c>
      <c r="C29" s="30">
        <v>10531</v>
      </c>
      <c r="D29" s="16">
        <f t="shared" si="2"/>
        <v>-155</v>
      </c>
      <c r="E29" s="17">
        <f t="shared" si="3"/>
        <v>-0.0147184502896211</v>
      </c>
      <c r="F29" s="18"/>
    </row>
    <row r="30" s="1" customFormat="1" ht="26.1" customHeight="1" spans="1:6">
      <c r="A30" s="31" t="s">
        <v>33</v>
      </c>
      <c r="B30" s="32">
        <f>B5+B28+B29</f>
        <v>199909</v>
      </c>
      <c r="C30" s="32">
        <f>C5+C28+C29</f>
        <v>192560</v>
      </c>
      <c r="D30" s="32">
        <f>D5+D28+D29</f>
        <v>7349</v>
      </c>
      <c r="E30" s="33">
        <f t="shared" si="3"/>
        <v>0.0381647278770253</v>
      </c>
      <c r="F30" s="34"/>
    </row>
    <row r="31" s="1" customFormat="1" ht="27.95" customHeight="1" spans="1:6">
      <c r="A31" s="31" t="s">
        <v>33</v>
      </c>
      <c r="B31" s="32">
        <f>B5+B29+B30</f>
        <v>364017</v>
      </c>
      <c r="C31" s="32">
        <f>C5+C29+C30</f>
        <v>351624</v>
      </c>
      <c r="D31" s="35">
        <f>D5+D29+D30</f>
        <v>12393</v>
      </c>
      <c r="E31" s="33">
        <f>D31/C31</f>
        <v>0.035245034468637</v>
      </c>
      <c r="F31" s="34"/>
    </row>
    <row r="32" s="1" customFormat="1" ht="42" customHeight="1" spans="1:6">
      <c r="A32" s="36"/>
      <c r="B32" s="36"/>
      <c r="C32" s="36"/>
      <c r="D32" s="36"/>
      <c r="E32" s="36"/>
      <c r="F32" s="36"/>
    </row>
    <row r="33" s="1" customFormat="1" ht="19.5" customHeight="1" spans="2:5">
      <c r="B33" s="2"/>
      <c r="C33" s="2"/>
      <c r="D33" s="3"/>
      <c r="E33" s="4"/>
    </row>
  </sheetData>
  <mergeCells count="2">
    <mergeCell ref="A2:F2"/>
    <mergeCell ref="A32:F3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蒋建军 null</cp:lastModifiedBy>
  <dcterms:created xsi:type="dcterms:W3CDTF">2022-05-20T03:46:00Z</dcterms:created>
  <dcterms:modified xsi:type="dcterms:W3CDTF">2025-04-22T00:25:34Z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CCE1448B9BD44BF9851AD2F0EDA50B07</vt:lpwstr>
  </property>
  <property fmtid="{D5CDD505-2E9C-101B-9397-08002B2CF9AE}" pid="4" name="KSOReadingLayout">
    <vt:bool>true</vt:bool>
  </property>
</Properties>
</file>